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BE RE Actual 10th Plan" sheetId="1" r:id="rId1"/>
    <sheet name="Summary Statment" sheetId="2" r:id="rId2"/>
  </sheets>
  <definedNames>
    <definedName name="_xlnm.Print_Area" localSheetId="0">'BE RE Actual 10th Plan'!$A$1:$U$159</definedName>
    <definedName name="_xlnm.Print_Area" localSheetId="1">'Summary Statment'!$A$1:$V$27</definedName>
    <definedName name="_xlnm.Print_Titles" localSheetId="0">'BE RE Actual 10th Plan'!$1:$7</definedName>
  </definedNames>
  <calcPr fullCalcOnLoad="1"/>
</workbook>
</file>

<file path=xl/sharedStrings.xml><?xml version="1.0" encoding="utf-8"?>
<sst xmlns="http://schemas.openxmlformats.org/spreadsheetml/2006/main" count="248" uniqueCount="208">
  <si>
    <t>S.No.</t>
  </si>
  <si>
    <t>Organization/ Schemes</t>
  </si>
  <si>
    <t>Archaeological Survey of India</t>
  </si>
  <si>
    <t>Direction &amp; Admn.</t>
  </si>
  <si>
    <t>Promotion &amp; Dissemination</t>
  </si>
  <si>
    <t>Akademies</t>
  </si>
  <si>
    <t>Sangeet Natak Akademi</t>
  </si>
  <si>
    <t>National School of Drama</t>
  </si>
  <si>
    <t>Sahitya Akademi</t>
  </si>
  <si>
    <t>Lalit Kala Akademi</t>
  </si>
  <si>
    <t>Zonal Cultural Centres</t>
  </si>
  <si>
    <t>Setting up of Multi-purpose complexes</t>
  </si>
  <si>
    <t>National Cultural Fund</t>
  </si>
  <si>
    <t>Asstt for preparation of candidature file for nomination by UNESCO for both tangible and intangible heritage of humanity</t>
  </si>
  <si>
    <t>Total (Promotion &amp; Dissemination)</t>
  </si>
  <si>
    <t>Anthropology &amp; Ethno.</t>
  </si>
  <si>
    <t>Anthropological Survey of India</t>
  </si>
  <si>
    <t>Total (Anthropology &amp; Ethno.)</t>
  </si>
  <si>
    <t>National Archives of India</t>
  </si>
  <si>
    <t xml:space="preserve">Asiatic Society, Mumbai </t>
  </si>
  <si>
    <t>Khuda Baksh Oriental Public Lib.</t>
  </si>
  <si>
    <t>TMSSML</t>
  </si>
  <si>
    <t>Rampur Raza Library</t>
  </si>
  <si>
    <t>Total (Archives)</t>
  </si>
  <si>
    <t>Buddhist &amp; Tibetan Studies</t>
  </si>
  <si>
    <t>Central Institute of Buddhist Studies</t>
  </si>
  <si>
    <t>Central Institute of Hr. Tibetan Studies</t>
  </si>
  <si>
    <t>Asstt. For dev. Of Buddhist/Tibetan Inst.</t>
  </si>
  <si>
    <t>Tibet House, Delhi</t>
  </si>
  <si>
    <t>Central Inst. Of Himalayan Cul. Studies</t>
  </si>
  <si>
    <t>Tawang Monastery</t>
  </si>
  <si>
    <t>Total (Bhuddist &amp; Tibetan Studies)</t>
  </si>
  <si>
    <t>IGNCA</t>
  </si>
  <si>
    <t>Museums</t>
  </si>
  <si>
    <t>National Museum</t>
  </si>
  <si>
    <t>Science Cities</t>
  </si>
  <si>
    <t>Victoria Memorial Hall</t>
  </si>
  <si>
    <t>National Council of Science Museums</t>
  </si>
  <si>
    <t>N.R.L.C., Lucknow</t>
  </si>
  <si>
    <t>Allahabad Museum</t>
  </si>
  <si>
    <t>Salar Jung Museum</t>
  </si>
  <si>
    <t>National Gallery of Modern Art</t>
  </si>
  <si>
    <t>Indian Museum</t>
  </si>
  <si>
    <t>Total (Museums)</t>
  </si>
  <si>
    <t>Public Libraries</t>
  </si>
  <si>
    <t>National Library</t>
  </si>
  <si>
    <t>Delhi Public Library</t>
  </si>
  <si>
    <t>Central Reference Library</t>
  </si>
  <si>
    <t>Connemara Library</t>
  </si>
  <si>
    <t>Total (Lib.)</t>
  </si>
  <si>
    <t>Gandhi Smriti and Darshan Samiti</t>
  </si>
  <si>
    <t>Nehru Memorial Museum &amp; Library</t>
  </si>
  <si>
    <t>TOTAL (Revenue)</t>
  </si>
  <si>
    <t>Grand Total</t>
  </si>
  <si>
    <t>BE</t>
  </si>
  <si>
    <t>B.E.</t>
  </si>
  <si>
    <t>RE</t>
  </si>
  <si>
    <t>Actual</t>
  </si>
  <si>
    <t xml:space="preserve">BE </t>
  </si>
  <si>
    <t>2006-07</t>
  </si>
  <si>
    <t>2007-08</t>
  </si>
  <si>
    <t>2008-09</t>
  </si>
  <si>
    <t>2009-10</t>
  </si>
  <si>
    <t>2010-11</t>
  </si>
  <si>
    <t>R.E.</t>
  </si>
  <si>
    <t>Development of Jallianwala Bagh Memorial</t>
  </si>
  <si>
    <t>Setting up of a National Mission on Libraries, leading to the formation of a Commission</t>
  </si>
  <si>
    <t>Scheme for Modernisation of Museums in Metro Cities</t>
  </si>
  <si>
    <t>National Mission for Preservation of Manuscript</t>
  </si>
  <si>
    <t>Seheme for the Safeguarding and Other Protective Measures in the area of Intagible Heritage and Cultural Diversity(arising out of UNESCO Convension)</t>
  </si>
  <si>
    <t xml:space="preserve">Awarness   creation in the area of Intellectual Property Right(IPR) and setting up of a National IPR Cell for Creative Artists and Artisans </t>
  </si>
  <si>
    <t>Scheme for Promotion and Dissemination of Awarness about Indian Culture and Heritage</t>
  </si>
  <si>
    <t>Cultural Heritage Volunteers(CHV) Scheme</t>
  </si>
  <si>
    <t>Pilot Scheme for Cultural Industries</t>
  </si>
  <si>
    <t>Centre for Management of Cultural  Resources</t>
  </si>
  <si>
    <t>Maulana Abul Kalam Azad Institute of Asian Studies</t>
  </si>
  <si>
    <t>Centenary Celebrations( Support for Khalsa Heritage Project)</t>
  </si>
  <si>
    <t>Central Sectariat Library</t>
  </si>
  <si>
    <t>Central Library, Mumbai</t>
  </si>
  <si>
    <t>Raja Rammohan Roy Library Foundation</t>
  </si>
  <si>
    <t>Promotion and Strengthening of Regional and local Museums</t>
  </si>
  <si>
    <t>Asiatic Society, Kolkata</t>
  </si>
  <si>
    <t>Indira Gandhi Rastriya Manav Sangrahalaya, Bhopal</t>
  </si>
  <si>
    <t>Kalakshetra Foundation, Chennai</t>
  </si>
  <si>
    <t>Building Grant to Voluntary Cultural Orgnaisations</t>
  </si>
  <si>
    <t>Award of Scholarships to Artists in the Field of Performing, Literay and Visual Arts</t>
  </si>
  <si>
    <t>Finacial Assistance to Persons Distinguished in Letters, Arts and Such other walks of Life who may be in indigent circumstances</t>
  </si>
  <si>
    <t>(Rs. In Crore)</t>
  </si>
  <si>
    <t>Centre for Cultural Resources and Training, New Delhi</t>
  </si>
  <si>
    <t>Asstt. To cultural Organisations with National Presence</t>
  </si>
  <si>
    <t>Chapter V</t>
  </si>
  <si>
    <t>CHAPTER V</t>
  </si>
  <si>
    <t>Financial Assitance to Gandhian Institutes</t>
  </si>
  <si>
    <t>Flexible Engagements of Scholars in Knowledge Institutions of the Ministry</t>
  </si>
  <si>
    <t>Creating National Artists Welfare Fund</t>
  </si>
  <si>
    <t xml:space="preserve">Actual Exp.     </t>
  </si>
  <si>
    <t>Actual Exp.</t>
  </si>
  <si>
    <t xml:space="preserve">Actual Exp.   </t>
  </si>
  <si>
    <t>Finacial Assistance for Promotion and Dissemination of Tribal/Folk Art</t>
  </si>
  <si>
    <t>Asst. for preservation and promotion of intangible heritage of humanity*</t>
  </si>
  <si>
    <t>Activities for the North-East Region**</t>
  </si>
  <si>
    <t>Sector/Organization</t>
  </si>
  <si>
    <t>Activities for the North East Region*</t>
  </si>
  <si>
    <t>National Museum Institute of History of Art, Conservation &amp; Museology</t>
  </si>
  <si>
    <t>150th Birth Anniversary of Rabindranath Tagore</t>
  </si>
  <si>
    <t>Indian Literature Abroad</t>
  </si>
  <si>
    <t>Setting up of National Centre for Performing Art</t>
  </si>
  <si>
    <t>National Archives for Audio Visual Materials</t>
  </si>
  <si>
    <t>Vrindavan Research Institute, Vrindavan-UP</t>
  </si>
  <si>
    <t>Centenaries &amp; Anniversaries Scheme</t>
  </si>
  <si>
    <t>150th Birth Anniversary of Swami Vivekananda</t>
  </si>
  <si>
    <t xml:space="preserve">Birth Centenary of Shri Lal Bahadur Shastri </t>
  </si>
  <si>
    <t xml:space="preserve">Celeberation of 150th Anniversary of the First War of Independence </t>
  </si>
  <si>
    <t>National Gandhi Heritage Site Mission</t>
  </si>
  <si>
    <t>Memorials, Centenaries and Others</t>
  </si>
  <si>
    <t>Maintenaince of National Memorials(Development of Sardar Vallabhbhai Patel Memorials &amp; Development &amp; upkeep of Rajinder Prasad Memorials</t>
  </si>
  <si>
    <t>I</t>
  </si>
  <si>
    <t>II</t>
  </si>
  <si>
    <t>III</t>
  </si>
  <si>
    <t>IIIA</t>
  </si>
  <si>
    <t>IIIB</t>
  </si>
  <si>
    <t>IV</t>
  </si>
  <si>
    <t>V</t>
  </si>
  <si>
    <t>VI</t>
  </si>
  <si>
    <t>VII</t>
  </si>
  <si>
    <t>VIII</t>
  </si>
  <si>
    <t>IX</t>
  </si>
  <si>
    <t>X</t>
  </si>
  <si>
    <t>a</t>
  </si>
  <si>
    <t>b</t>
  </si>
  <si>
    <t>c</t>
  </si>
  <si>
    <t>d</t>
  </si>
  <si>
    <t>e</t>
  </si>
  <si>
    <t>Total (Memorials, Centenaries and Others)</t>
  </si>
  <si>
    <t xml:space="preserve">Actual Exp.@      </t>
  </si>
  <si>
    <t>* Scheme has been transferred to Sangeet Natak Akademi from 2009-10, ** Expenditure for activities of NER included under respective scheme/ organization, .</t>
  </si>
  <si>
    <t>Archives &amp; Archival Libraries</t>
  </si>
  <si>
    <t>Financial Assitance for Professional Group &amp; Individuals for Specfied Performing Art Projects</t>
  </si>
  <si>
    <t>Financial Assitance for Research Support to Voluntary Organisations engaged in  Cultural   Development</t>
  </si>
  <si>
    <t>Finacial Assistance for Preservation &amp; Development of Cultural Heritage of Himalayas</t>
  </si>
  <si>
    <t>Amount involved &amp; pending as on 01.04.2009</t>
  </si>
  <si>
    <t>XI</t>
  </si>
  <si>
    <t>2011-12</t>
  </si>
  <si>
    <t>Financial Assistance for Book Fairs, Book Exhibitions an participation in International Book Fairs/Publishing Events etc.</t>
  </si>
  <si>
    <t>International Cultural Activities and Grant to Indo-Friendship Society</t>
  </si>
  <si>
    <t>Namgyal Institute of Tibetology, Sikkim</t>
  </si>
  <si>
    <t>Library of Tibetan Works and Archives, Dharamshala</t>
  </si>
  <si>
    <t>Actual    Exp.@</t>
  </si>
  <si>
    <t xml:space="preserve">Actual     Exp.@      </t>
  </si>
  <si>
    <t xml:space="preserve">Actual    Exp.    </t>
  </si>
  <si>
    <t xml:space="preserve">Actual    Exp.      </t>
  </si>
  <si>
    <t xml:space="preserve"> @ Position as on 31/12/2010</t>
  </si>
  <si>
    <t>No. of UC pending as on 15.02.2011</t>
  </si>
  <si>
    <t>(Rs.in Cr.)</t>
  </si>
  <si>
    <t>XI Plan 2007-12 Outlay</t>
  </si>
  <si>
    <t>Actual    Exp.</t>
  </si>
  <si>
    <t>2012-13</t>
  </si>
  <si>
    <t>Sector wise Approved Plan Outlay  and Expenditure from 2009-10 to 2011-12 &amp; Approved Outlay for 2012-13</t>
  </si>
  <si>
    <t>Outcome Budget 2012-13</t>
  </si>
  <si>
    <t xml:space="preserve">Scheme-wise Plan Allocation and Expenditure from 2009-10 to 2011-12 and Allocation for 2012-13 </t>
  </si>
  <si>
    <t>Actual     Exp</t>
  </si>
  <si>
    <t>(Rs. in Crore)</t>
  </si>
  <si>
    <t>Nava Nalanda Mahavihara</t>
  </si>
  <si>
    <t>New Schemes</t>
  </si>
  <si>
    <t>Scheme for Setting up of National/Regional Schools of Drama</t>
  </si>
  <si>
    <t>Scheme for Support to State Akademies</t>
  </si>
  <si>
    <t>Scheme for TV programming on Art &amp; Culture</t>
  </si>
  <si>
    <t xml:space="preserve">Scheme for Setting up of Centres of Excellence </t>
  </si>
  <si>
    <t>Setting up of International Cultural Centers at Kolkata and Chennai</t>
  </si>
  <si>
    <t>Scheme for Sustaining the Living and Diverse Cultural Traditions of India</t>
  </si>
  <si>
    <t>Scheme of Financial Assistance for publication of Magazines and Journals dedicted to Indian Culture and Heritage</t>
  </si>
  <si>
    <t>Scheme of MIS and automation of Grants-in-aid schemes</t>
  </si>
  <si>
    <t>New Scheme</t>
  </si>
  <si>
    <t>Permanent Pavelion of India in Venice Bienale</t>
  </si>
  <si>
    <t>Assistance to state Govt. Institutions and Organizations for documentations and dessimination of research Results</t>
  </si>
  <si>
    <t>Bodh Darshan Higher Studies School, Tabo (HP)</t>
  </si>
  <si>
    <t>Scheme for Public Private Partnership (PPP) for providing financial assistance for establishment of Large scale museums</t>
  </si>
  <si>
    <t>Scheme for financial assistance for digitization of Museum collections for making their catalogues / images available over internet.</t>
  </si>
  <si>
    <t>Capacity Building and training scheme for Museum professionals</t>
  </si>
  <si>
    <t>Scheme for financial assistance for Management Course and other Additional academic facilities for museum-related disciplines</t>
  </si>
  <si>
    <t>Scheme for financial assistance for establishment of a National Heritage Sites Commission.</t>
  </si>
  <si>
    <t>Scheme for financial assistance to National Monument Authority</t>
  </si>
  <si>
    <t>Scheme for financial assistance for the proposed National Museum Authority.</t>
  </si>
  <si>
    <t>Scheme for financial assistance for establishment of a Central Cultural University.</t>
  </si>
  <si>
    <t>International Cultural Relations (ICR)</t>
  </si>
  <si>
    <t>Financial Assistance for Artistes and cultural professionals going abroad for seminars, festivals and exhibitions on Cultural subjects</t>
  </si>
  <si>
    <t>Scheme for Financial Assistance to Foreign Artistes desiring to study and/or learn Indian Culture in any form like dance, music, drama</t>
  </si>
  <si>
    <t>Total (ICR)</t>
  </si>
  <si>
    <t>Plan Scheme for Promotion and Dissemination of Awareness about Indian Culture and Heritage</t>
  </si>
  <si>
    <t>i</t>
  </si>
  <si>
    <t>ii</t>
  </si>
  <si>
    <t>iii</t>
  </si>
  <si>
    <t>Financial Assistance to Publishing (a) Reasearch on Culture (b). Important Manuscript (c). Record of History (d). Co-publishing of Book on Culture.</t>
  </si>
  <si>
    <t>Financial Assistance to Library / Cultural institute for preservation anc Conservation of old and rare document/Manuscripts. (c). Record of History (d). Co-publishing of Book on Culture.</t>
  </si>
  <si>
    <t>XII</t>
  </si>
  <si>
    <t>S. No.</t>
  </si>
  <si>
    <t>XIII</t>
  </si>
  <si>
    <t>Actual       Exp.</t>
  </si>
  <si>
    <t>No. of UCs pending as on 01.04.2010</t>
  </si>
  <si>
    <t>(Rs. in Cr.)</t>
  </si>
  <si>
    <t>* Expenditure for Activties for NER included under respective Sector/Scheme/Organization  @ Position as on 31.12.2011</t>
  </si>
  <si>
    <t>Amount involved &amp; pending as on 01.04.2010</t>
  </si>
  <si>
    <t>No. of UCs pending as on 31.12.2011</t>
  </si>
  <si>
    <t>Amount involved &amp; pending as on 31.12.2011</t>
  </si>
  <si>
    <t>Amount involved in liquidated UCs as on 31.12.2011</t>
  </si>
  <si>
    <t>No. of UCs liquidated upto 31.21.2011</t>
  </si>
  <si>
    <r>
      <t>Position regarding liquidation of pending Utilization Certificates (UCs) -</t>
    </r>
    <r>
      <rPr>
        <sz val="12.8"/>
        <rFont val="Tahoma"/>
        <family val="2"/>
      </rPr>
      <t xml:space="preserve"> The pendency of Utilization Certificates (UCs) was 3416 involving an amount of Rs. 302.05 crore as on 01.04.2010. Number of UCs liquidated upto 31.12.2011 was 2312 involving an amount of Rs. 202.00 crore. Amount of UCs pending as on 31.12.2011 is Rs. 358.70 crore. The Ministry is making all out efforts to reconcile the pending UCs by the concerned Sections with PAO (Culture) so that the number of UCs and the amount involved is brought down considerably. The position of pending UCs is taken w.e.f. 31.12.2011.</t>
    </r>
  </si>
  <si>
    <t>Building Projects for Attached/ Subordiante Offices</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</si>
</sst>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 numFmtId="178" formatCode="0.00_);\(0.00\)"/>
    <numFmt numFmtId="179" formatCode="0_);\(0\)"/>
  </numFmts>
  <fonts count="55">
    <font>
      <sz val="10"/>
      <name val="Arial"/>
      <family val="0"/>
    </font>
    <font>
      <b/>
      <sz val="10"/>
      <name val="Arial"/>
      <family val="2"/>
    </font>
    <font>
      <sz val="11"/>
      <name val="Times New Roman"/>
      <family val="1"/>
    </font>
    <font>
      <b/>
      <sz val="13"/>
      <name val="Verdana"/>
      <family val="2"/>
    </font>
    <font>
      <sz val="10"/>
      <name val="Tahoma"/>
      <family val="2"/>
    </font>
    <font>
      <b/>
      <sz val="10"/>
      <name val="Tahoma"/>
      <family val="2"/>
    </font>
    <font>
      <b/>
      <sz val="9"/>
      <name val="Tahoma"/>
      <family val="2"/>
    </font>
    <font>
      <b/>
      <sz val="9"/>
      <name val="Arial"/>
      <family val="2"/>
    </font>
    <font>
      <b/>
      <sz val="22"/>
      <name val="Tahoma"/>
      <family val="2"/>
    </font>
    <font>
      <b/>
      <sz val="16"/>
      <name val="Arial"/>
      <family val="2"/>
    </font>
    <font>
      <b/>
      <sz val="16"/>
      <name val="Tahoma"/>
      <family val="2"/>
    </font>
    <font>
      <sz val="11"/>
      <name val="Tahoma"/>
      <family val="2"/>
    </font>
    <font>
      <b/>
      <sz val="13"/>
      <name val="Tahoma"/>
      <family val="2"/>
    </font>
    <font>
      <b/>
      <sz val="12"/>
      <name val="Tahoma"/>
      <family val="2"/>
    </font>
    <font>
      <b/>
      <sz val="11"/>
      <name val="Tahoma"/>
      <family val="2"/>
    </font>
    <font>
      <sz val="13"/>
      <name val="Tahoma"/>
      <family val="2"/>
    </font>
    <font>
      <sz val="14"/>
      <name val="Tahoma"/>
      <family val="2"/>
    </font>
    <font>
      <sz val="12.8"/>
      <name val="Tahoma"/>
      <family val="2"/>
    </font>
    <font>
      <b/>
      <sz val="12.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7">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10" xfId="0" applyBorder="1" applyAlignment="1">
      <alignment horizontal="center" vertical="top"/>
    </xf>
    <xf numFmtId="2" fontId="0" fillId="0" borderId="0" xfId="0" applyNumberFormat="1" applyAlignment="1">
      <alignment vertical="top"/>
    </xf>
    <xf numFmtId="0" fontId="0" fillId="0" borderId="10" xfId="0" applyBorder="1" applyAlignment="1">
      <alignment vertical="top"/>
    </xf>
    <xf numFmtId="0" fontId="2" fillId="0" borderId="0" xfId="0" applyFont="1" applyAlignment="1">
      <alignment/>
    </xf>
    <xf numFmtId="0" fontId="4" fillId="0" borderId="10" xfId="0" applyFont="1" applyBorder="1" applyAlignment="1">
      <alignment vertical="top"/>
    </xf>
    <xf numFmtId="0" fontId="4" fillId="0" borderId="10" xfId="0" applyFont="1" applyBorder="1" applyAlignment="1">
      <alignment horizontal="center" vertical="top"/>
    </xf>
    <xf numFmtId="0" fontId="4" fillId="0" borderId="10" xfId="0" applyFont="1" applyBorder="1" applyAlignment="1">
      <alignment horizontal="center" vertical="top" wrapText="1"/>
    </xf>
    <xf numFmtId="2" fontId="5" fillId="0" borderId="10" xfId="0" applyNumberFormat="1" applyFont="1" applyBorder="1" applyAlignment="1">
      <alignment vertical="top"/>
    </xf>
    <xf numFmtId="2" fontId="4" fillId="0" borderId="10" xfId="0" applyNumberFormat="1" applyFont="1" applyBorder="1" applyAlignment="1">
      <alignment vertical="top"/>
    </xf>
    <xf numFmtId="2" fontId="5" fillId="0" borderId="10" xfId="0" applyNumberFormat="1" applyFont="1" applyFill="1" applyBorder="1" applyAlignment="1">
      <alignment vertical="top"/>
    </xf>
    <xf numFmtId="2" fontId="4" fillId="0" borderId="10" xfId="0" applyNumberFormat="1" applyFont="1" applyFill="1" applyBorder="1" applyAlignment="1">
      <alignment vertical="top"/>
    </xf>
    <xf numFmtId="0" fontId="5" fillId="0" borderId="10" xfId="0" applyFont="1" applyBorder="1" applyAlignment="1">
      <alignment horizontal="center" vertical="top"/>
    </xf>
    <xf numFmtId="2" fontId="4" fillId="0" borderId="10" xfId="0" applyNumberFormat="1" applyFont="1" applyBorder="1" applyAlignment="1" quotePrefix="1">
      <alignment horizontal="center" vertical="top"/>
    </xf>
    <xf numFmtId="0" fontId="6" fillId="0" borderId="10" xfId="0" applyFont="1" applyBorder="1" applyAlignment="1">
      <alignment horizontal="center" vertical="top"/>
    </xf>
    <xf numFmtId="0" fontId="6" fillId="0" borderId="10" xfId="0" applyFont="1" applyBorder="1" applyAlignment="1">
      <alignment horizontal="center" vertical="top" wrapText="1"/>
    </xf>
    <xf numFmtId="0" fontId="7" fillId="0" borderId="0" xfId="0" applyFont="1" applyAlignment="1">
      <alignment vertical="top"/>
    </xf>
    <xf numFmtId="2" fontId="6" fillId="0" borderId="10" xfId="0" applyNumberFormat="1" applyFont="1" applyBorder="1" applyAlignment="1">
      <alignment vertical="top"/>
    </xf>
    <xf numFmtId="2" fontId="4" fillId="0" borderId="10" xfId="0" applyNumberFormat="1" applyFont="1" applyBorder="1" applyAlignment="1" quotePrefix="1">
      <alignment vertical="top"/>
    </xf>
    <xf numFmtId="177" fontId="0" fillId="0" borderId="10" xfId="0" applyNumberFormat="1" applyBorder="1" applyAlignment="1">
      <alignment vertical="top"/>
    </xf>
    <xf numFmtId="177" fontId="7" fillId="0" borderId="10" xfId="0" applyNumberFormat="1" applyFont="1" applyBorder="1" applyAlignment="1">
      <alignment vertical="top"/>
    </xf>
    <xf numFmtId="177" fontId="1" fillId="0" borderId="10" xfId="0" applyNumberFormat="1" applyFont="1" applyBorder="1" applyAlignment="1">
      <alignment vertical="top"/>
    </xf>
    <xf numFmtId="178" fontId="0" fillId="0" borderId="10" xfId="0" applyNumberFormat="1" applyBorder="1" applyAlignment="1">
      <alignment vertical="top"/>
    </xf>
    <xf numFmtId="178" fontId="1" fillId="0" borderId="10" xfId="0" applyNumberFormat="1" applyFont="1" applyBorder="1" applyAlignment="1">
      <alignment vertical="top"/>
    </xf>
    <xf numFmtId="178" fontId="1" fillId="0" borderId="10" xfId="0" applyNumberFormat="1" applyFont="1" applyBorder="1" applyAlignment="1">
      <alignment vertical="top"/>
    </xf>
    <xf numFmtId="0" fontId="6" fillId="0" borderId="11" xfId="0" applyFont="1" applyBorder="1" applyAlignment="1">
      <alignment horizontal="center" vertical="top"/>
    </xf>
    <xf numFmtId="0" fontId="6" fillId="0" borderId="12" xfId="0" applyFont="1" applyBorder="1" applyAlignment="1">
      <alignment vertical="top"/>
    </xf>
    <xf numFmtId="0" fontId="6" fillId="0" borderId="11" xfId="0" applyFont="1" applyBorder="1" applyAlignment="1">
      <alignment vertical="top"/>
    </xf>
    <xf numFmtId="0" fontId="2" fillId="0" borderId="0" xfId="0" applyFont="1" applyBorder="1" applyAlignment="1">
      <alignment/>
    </xf>
    <xf numFmtId="0" fontId="4" fillId="0" borderId="13" xfId="0" applyFont="1" applyBorder="1" applyAlignment="1">
      <alignment horizontal="center" vertical="top"/>
    </xf>
    <xf numFmtId="2" fontId="5" fillId="0" borderId="14" xfId="0" applyNumberFormat="1" applyFont="1" applyBorder="1" applyAlignment="1">
      <alignment vertical="top"/>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4" fillId="33" borderId="10" xfId="0" applyFont="1" applyFill="1" applyBorder="1" applyAlignment="1">
      <alignment horizontal="center" vertical="top"/>
    </xf>
    <xf numFmtId="0" fontId="0" fillId="33" borderId="10" xfId="0" applyFill="1" applyBorder="1" applyAlignment="1">
      <alignment vertical="top"/>
    </xf>
    <xf numFmtId="2" fontId="5" fillId="33" borderId="10" xfId="0" applyNumberFormat="1" applyFont="1" applyFill="1" applyBorder="1" applyAlignment="1">
      <alignment vertical="top"/>
    </xf>
    <xf numFmtId="2" fontId="5" fillId="33" borderId="14" xfId="0" applyNumberFormat="1" applyFont="1" applyFill="1" applyBorder="1" applyAlignment="1">
      <alignment vertical="top"/>
    </xf>
    <xf numFmtId="2" fontId="6" fillId="33" borderId="10" xfId="0" applyNumberFormat="1" applyFont="1" applyFill="1" applyBorder="1" applyAlignment="1">
      <alignment vertical="top"/>
    </xf>
    <xf numFmtId="0" fontId="0" fillId="33" borderId="0" xfId="0" applyFill="1" applyAlignment="1">
      <alignment vertical="top"/>
    </xf>
    <xf numFmtId="2" fontId="0" fillId="33" borderId="0" xfId="0" applyNumberFormat="1" applyFill="1" applyAlignment="1">
      <alignment vertical="top"/>
    </xf>
    <xf numFmtId="0" fontId="4" fillId="0" borderId="10" xfId="0" applyFont="1" applyBorder="1" applyAlignment="1">
      <alignment horizontal="justify" vertical="top" wrapText="1"/>
    </xf>
    <xf numFmtId="0" fontId="4" fillId="0"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5" fillId="0" borderId="10" xfId="0" applyFont="1" applyBorder="1" applyAlignment="1">
      <alignment horizontal="justify" vertical="top" wrapText="1"/>
    </xf>
    <xf numFmtId="0" fontId="6" fillId="0" borderId="10" xfId="0" applyFont="1" applyFill="1" applyBorder="1" applyAlignment="1">
      <alignment horizontal="justify" vertical="top" wrapText="1"/>
    </xf>
    <xf numFmtId="177" fontId="4" fillId="0" borderId="10" xfId="0" applyNumberFormat="1" applyFont="1" applyBorder="1" applyAlignment="1">
      <alignment vertical="top"/>
    </xf>
    <xf numFmtId="0" fontId="4" fillId="33" borderId="10" xfId="0" applyFont="1" applyFill="1" applyBorder="1" applyAlignment="1">
      <alignment vertical="top"/>
    </xf>
    <xf numFmtId="177" fontId="5" fillId="0" borderId="10" xfId="0" applyNumberFormat="1" applyFont="1" applyBorder="1" applyAlignment="1">
      <alignment vertical="top"/>
    </xf>
    <xf numFmtId="0" fontId="5" fillId="0" borderId="10" xfId="0" applyFont="1" applyBorder="1" applyAlignment="1">
      <alignment vertical="top"/>
    </xf>
    <xf numFmtId="178" fontId="5" fillId="0" borderId="10" xfId="0" applyNumberFormat="1" applyFont="1" applyBorder="1" applyAlignment="1">
      <alignment vertical="top"/>
    </xf>
    <xf numFmtId="178" fontId="5" fillId="33" borderId="10" xfId="0" applyNumberFormat="1" applyFont="1" applyFill="1" applyBorder="1" applyAlignment="1">
      <alignment vertical="top"/>
    </xf>
    <xf numFmtId="178" fontId="4" fillId="0" borderId="10" xfId="0" applyNumberFormat="1" applyFont="1" applyBorder="1" applyAlignment="1">
      <alignment vertical="top"/>
    </xf>
    <xf numFmtId="178" fontId="54" fillId="33" borderId="10" xfId="0" applyNumberFormat="1" applyFont="1" applyFill="1" applyBorder="1" applyAlignment="1">
      <alignment vertical="top"/>
    </xf>
    <xf numFmtId="178" fontId="4" fillId="33" borderId="10" xfId="0" applyNumberFormat="1" applyFont="1" applyFill="1" applyBorder="1" applyAlignment="1">
      <alignment vertical="top"/>
    </xf>
    <xf numFmtId="177" fontId="6" fillId="0" borderId="10" xfId="0" applyNumberFormat="1" applyFont="1" applyBorder="1" applyAlignment="1">
      <alignment vertical="top"/>
    </xf>
    <xf numFmtId="2" fontId="5" fillId="0" borderId="13" xfId="0" applyNumberFormat="1" applyFont="1" applyBorder="1" applyAlignment="1">
      <alignment vertical="top"/>
    </xf>
    <xf numFmtId="178" fontId="0" fillId="0" borderId="14" xfId="0" applyNumberFormat="1" applyBorder="1" applyAlignment="1">
      <alignment vertical="top"/>
    </xf>
    <xf numFmtId="0" fontId="4" fillId="0" borderId="0" xfId="0" applyFont="1" applyBorder="1" applyAlignment="1">
      <alignment horizontal="center" vertical="top"/>
    </xf>
    <xf numFmtId="0" fontId="5" fillId="0" borderId="0" xfId="0" applyFont="1" applyFill="1" applyBorder="1" applyAlignment="1">
      <alignment horizontal="justify" vertical="top" wrapText="1"/>
    </xf>
    <xf numFmtId="2" fontId="5" fillId="0" borderId="0" xfId="0" applyNumberFormat="1" applyFont="1" applyFill="1" applyBorder="1" applyAlignment="1">
      <alignment vertical="top"/>
    </xf>
    <xf numFmtId="177" fontId="0" fillId="0" borderId="0" xfId="0" applyNumberFormat="1" applyBorder="1" applyAlignment="1">
      <alignment vertical="top"/>
    </xf>
    <xf numFmtId="177" fontId="4" fillId="0" borderId="0" xfId="0" applyNumberFormat="1" applyFont="1" applyBorder="1" applyAlignment="1">
      <alignment vertical="top"/>
    </xf>
    <xf numFmtId="177" fontId="5" fillId="0" borderId="0" xfId="0" applyNumberFormat="1" applyFont="1" applyBorder="1" applyAlignment="1">
      <alignment vertical="top"/>
    </xf>
    <xf numFmtId="178" fontId="4" fillId="0" borderId="0" xfId="0" applyNumberFormat="1" applyFont="1" applyBorder="1" applyAlignment="1">
      <alignment vertical="top"/>
    </xf>
    <xf numFmtId="0" fontId="4" fillId="0" borderId="0" xfId="0" applyFont="1" applyBorder="1" applyAlignment="1">
      <alignment vertical="top"/>
    </xf>
    <xf numFmtId="0" fontId="4" fillId="33" borderId="0" xfId="0" applyFont="1" applyFill="1" applyBorder="1" applyAlignment="1">
      <alignment vertical="top"/>
    </xf>
    <xf numFmtId="178" fontId="0" fillId="0" borderId="0" xfId="0" applyNumberFormat="1" applyBorder="1" applyAlignment="1">
      <alignment vertical="top"/>
    </xf>
    <xf numFmtId="0" fontId="11" fillId="0" borderId="0" xfId="0" applyFont="1" applyAlignment="1">
      <alignment/>
    </xf>
    <xf numFmtId="0" fontId="11" fillId="0" borderId="0" xfId="0" applyFont="1" applyAlignment="1">
      <alignment vertical="top"/>
    </xf>
    <xf numFmtId="0" fontId="12" fillId="0" borderId="10" xfId="0" applyFont="1" applyBorder="1" applyAlignment="1">
      <alignment horizontal="center" vertical="center" wrapText="1"/>
    </xf>
    <xf numFmtId="0" fontId="12" fillId="0" borderId="10" xfId="0" applyFont="1" applyBorder="1" applyAlignment="1">
      <alignment horizontal="center" vertical="top"/>
    </xf>
    <xf numFmtId="0" fontId="12" fillId="0" borderId="10" xfId="0"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center" wrapText="1"/>
    </xf>
    <xf numFmtId="0" fontId="12" fillId="0" borderId="10" xfId="0" applyFont="1" applyBorder="1" applyAlignment="1">
      <alignment horizontal="center"/>
    </xf>
    <xf numFmtId="0" fontId="14" fillId="0" borderId="0" xfId="0" applyFont="1" applyAlignment="1">
      <alignment/>
    </xf>
    <xf numFmtId="0" fontId="15" fillId="0" borderId="10" xfId="0" applyFont="1" applyBorder="1" applyAlignment="1">
      <alignment horizontal="center" vertical="top"/>
    </xf>
    <xf numFmtId="2" fontId="15" fillId="0" borderId="10" xfId="0" applyNumberFormat="1" applyFont="1" applyBorder="1" applyAlignment="1">
      <alignment vertical="center"/>
    </xf>
    <xf numFmtId="0" fontId="16" fillId="0" borderId="0" xfId="0" applyFont="1" applyAlignment="1">
      <alignment/>
    </xf>
    <xf numFmtId="0" fontId="12" fillId="0" borderId="10" xfId="0" applyFont="1" applyBorder="1" applyAlignment="1">
      <alignment vertical="top"/>
    </xf>
    <xf numFmtId="0" fontId="12" fillId="0" borderId="10" xfId="0" applyFont="1" applyBorder="1" applyAlignment="1">
      <alignment vertical="top" wrapText="1"/>
    </xf>
    <xf numFmtId="2" fontId="12" fillId="0" borderId="10" xfId="0" applyNumberFormat="1" applyFont="1" applyBorder="1" applyAlignment="1">
      <alignment vertical="center"/>
    </xf>
    <xf numFmtId="177" fontId="12" fillId="0" borderId="10" xfId="0" applyNumberFormat="1" applyFont="1" applyBorder="1" applyAlignment="1">
      <alignment vertical="center"/>
    </xf>
    <xf numFmtId="0" fontId="17" fillId="0" borderId="0" xfId="0" applyFont="1" applyAlignment="1">
      <alignment/>
    </xf>
    <xf numFmtId="0" fontId="17" fillId="0" borderId="10" xfId="0" applyFont="1" applyBorder="1" applyAlignment="1">
      <alignment/>
    </xf>
    <xf numFmtId="0" fontId="17" fillId="0" borderId="10" xfId="0" applyFont="1" applyBorder="1" applyAlignment="1">
      <alignment horizontal="center" vertical="top"/>
    </xf>
    <xf numFmtId="0" fontId="17" fillId="0" borderId="10" xfId="0" applyFont="1" applyBorder="1" applyAlignment="1">
      <alignment horizontal="center" vertical="top" wrapText="1"/>
    </xf>
    <xf numFmtId="0" fontId="17" fillId="0" borderId="10" xfId="0" applyFont="1" applyBorder="1" applyAlignment="1">
      <alignment vertical="top" wrapText="1"/>
    </xf>
    <xf numFmtId="0" fontId="3" fillId="0" borderId="0" xfId="0" applyFont="1" applyBorder="1" applyAlignment="1">
      <alignment horizontal="left" vertical="top" wrapText="1"/>
    </xf>
    <xf numFmtId="0" fontId="15" fillId="0" borderId="10" xfId="0" applyFont="1" applyBorder="1" applyAlignment="1">
      <alignment horizontal="justify" vertical="top" wrapText="1"/>
    </xf>
    <xf numFmtId="0" fontId="5" fillId="0" borderId="15" xfId="0" applyFont="1" applyFill="1" applyBorder="1" applyAlignment="1" quotePrefix="1">
      <alignment horizontal="left" vertical="top" wrapText="1"/>
    </xf>
    <xf numFmtId="0" fontId="5" fillId="0" borderId="12" xfId="0" applyFont="1" applyFill="1" applyBorder="1" applyAlignment="1" quotePrefix="1">
      <alignment horizontal="left" vertical="top" wrapText="1"/>
    </xf>
    <xf numFmtId="0" fontId="5" fillId="0" borderId="11" xfId="0" applyFont="1" applyFill="1" applyBorder="1" applyAlignment="1" quotePrefix="1">
      <alignment horizontal="left" vertical="top" wrapText="1"/>
    </xf>
    <xf numFmtId="0" fontId="6" fillId="0" borderId="10" xfId="0" applyFont="1" applyBorder="1" applyAlignment="1">
      <alignment horizontal="center" vertical="center"/>
    </xf>
    <xf numFmtId="0" fontId="8" fillId="0" borderId="0" xfId="0" applyFont="1" applyBorder="1" applyAlignment="1">
      <alignment horizontal="center" vertical="top"/>
    </xf>
    <xf numFmtId="0" fontId="9" fillId="0" borderId="0" xfId="0" applyFont="1" applyBorder="1" applyAlignment="1">
      <alignment horizontal="center" vertical="top" wrapText="1"/>
    </xf>
    <xf numFmtId="0" fontId="1" fillId="0" borderId="0" xfId="0" applyFont="1" applyBorder="1" applyAlignment="1">
      <alignment horizontal="right" vertical="top"/>
    </xf>
    <xf numFmtId="0" fontId="6" fillId="33" borderId="10" xfId="0" applyFont="1" applyFill="1" applyBorder="1" applyAlignment="1">
      <alignment horizontal="center" vertical="center"/>
    </xf>
    <xf numFmtId="0" fontId="6"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top"/>
    </xf>
    <xf numFmtId="178" fontId="17" fillId="0" borderId="10" xfId="0" applyNumberFormat="1" applyFont="1" applyBorder="1" applyAlignment="1">
      <alignment horizontal="center" vertical="top"/>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7" fillId="0" borderId="10" xfId="0" applyFont="1" applyBorder="1" applyAlignment="1">
      <alignment horizontal="center" vertical="top"/>
    </xf>
    <xf numFmtId="0" fontId="10" fillId="0" borderId="0" xfId="0" applyFont="1" applyBorder="1" applyAlignment="1">
      <alignment horizontal="center" vertical="top" wrapText="1"/>
    </xf>
    <xf numFmtId="0" fontId="5" fillId="0" borderId="0" xfId="0" applyFont="1" applyBorder="1" applyAlignment="1">
      <alignment horizontal="right" vertical="top"/>
    </xf>
    <xf numFmtId="0" fontId="3" fillId="0" borderId="0" xfId="0" applyFont="1" applyBorder="1" applyAlignment="1">
      <alignment horizontal="left" vertical="top" wrapText="1"/>
    </xf>
    <xf numFmtId="0" fontId="17" fillId="0" borderId="10" xfId="0" applyFont="1" applyBorder="1" applyAlignment="1">
      <alignment horizontal="left" vertical="top" wrapText="1"/>
    </xf>
    <xf numFmtId="0" fontId="18" fillId="0" borderId="10" xfId="0" applyFont="1" applyBorder="1" applyAlignment="1">
      <alignment horizontal="justify" vertical="top" wrapText="1"/>
    </xf>
    <xf numFmtId="179" fontId="17" fillId="0" borderId="10" xfId="0" applyNumberFormat="1" applyFont="1" applyBorder="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73"/>
  <sheetViews>
    <sheetView tabSelected="1" view="pageBreakPreview" zoomScaleSheetLayoutView="100" zoomScalePageLayoutView="0" workbookViewId="0" topLeftCell="A1">
      <pane xSplit="5" ySplit="6" topLeftCell="L148" activePane="bottomRight" state="frozen"/>
      <selection pane="topLeft" activeCell="A1" sqref="A1"/>
      <selection pane="topRight" activeCell="F1" sqref="F1"/>
      <selection pane="bottomLeft" activeCell="A7" sqref="A7"/>
      <selection pane="bottomRight" activeCell="U78" sqref="U78"/>
    </sheetView>
  </sheetViews>
  <sheetFormatPr defaultColWidth="9.140625" defaultRowHeight="12.75"/>
  <cols>
    <col min="1" max="1" width="5.8515625" style="1" customWidth="1"/>
    <col min="2" max="2" width="42.7109375" style="2" customWidth="1"/>
    <col min="3" max="3" width="10.8515625" style="1" hidden="1" customWidth="1"/>
    <col min="4" max="4" width="7.57421875" style="1" hidden="1" customWidth="1"/>
    <col min="5" max="5" width="12.28125" style="1" hidden="1" customWidth="1"/>
    <col min="6" max="6" width="11.7109375" style="1" hidden="1" customWidth="1"/>
    <col min="7" max="7" width="12.00390625" style="1" hidden="1" customWidth="1"/>
    <col min="8" max="8" width="11.57421875" style="1" hidden="1" customWidth="1"/>
    <col min="9" max="11" width="10.8515625" style="1" hidden="1" customWidth="1"/>
    <col min="12" max="16" width="10.7109375" style="1" customWidth="1"/>
    <col min="17" max="20" width="10.7109375" style="42" customWidth="1"/>
    <col min="21" max="21" width="10.8515625" style="1" customWidth="1"/>
    <col min="22" max="16384" width="9.140625" style="1" customWidth="1"/>
  </cols>
  <sheetData>
    <row r="1" spans="1:21" ht="30" customHeight="1">
      <c r="A1" s="98" t="s">
        <v>158</v>
      </c>
      <c r="B1" s="98"/>
      <c r="C1" s="98"/>
      <c r="D1" s="98"/>
      <c r="E1" s="98"/>
      <c r="F1" s="98"/>
      <c r="G1" s="98"/>
      <c r="H1" s="98"/>
      <c r="I1" s="98"/>
      <c r="J1" s="98"/>
      <c r="K1" s="98"/>
      <c r="L1" s="98"/>
      <c r="M1" s="98"/>
      <c r="N1" s="98"/>
      <c r="O1" s="98"/>
      <c r="P1" s="98"/>
      <c r="Q1" s="98"/>
      <c r="R1" s="98"/>
      <c r="S1" s="98"/>
      <c r="T1" s="98"/>
      <c r="U1" s="98"/>
    </row>
    <row r="2" spans="1:21" ht="20.25" customHeight="1">
      <c r="A2" s="99" t="s">
        <v>91</v>
      </c>
      <c r="B2" s="99"/>
      <c r="C2" s="99"/>
      <c r="D2" s="99"/>
      <c r="E2" s="99"/>
      <c r="F2" s="99"/>
      <c r="G2" s="99"/>
      <c r="H2" s="99"/>
      <c r="I2" s="99"/>
      <c r="J2" s="99"/>
      <c r="K2" s="99"/>
      <c r="L2" s="99"/>
      <c r="M2" s="99"/>
      <c r="N2" s="99"/>
      <c r="O2" s="99"/>
      <c r="P2" s="99"/>
      <c r="Q2" s="99"/>
      <c r="R2" s="99"/>
      <c r="S2" s="99"/>
      <c r="T2" s="99"/>
      <c r="U2" s="99"/>
    </row>
    <row r="3" spans="1:21" ht="21.75" customHeight="1">
      <c r="A3" s="99" t="s">
        <v>159</v>
      </c>
      <c r="B3" s="99"/>
      <c r="C3" s="99"/>
      <c r="D3" s="99"/>
      <c r="E3" s="99"/>
      <c r="F3" s="99"/>
      <c r="G3" s="99"/>
      <c r="H3" s="99"/>
      <c r="I3" s="99"/>
      <c r="J3" s="99"/>
      <c r="K3" s="99"/>
      <c r="L3" s="99"/>
      <c r="M3" s="99"/>
      <c r="N3" s="99"/>
      <c r="O3" s="99"/>
      <c r="P3" s="99"/>
      <c r="Q3" s="99"/>
      <c r="R3" s="99"/>
      <c r="S3" s="99"/>
      <c r="T3" s="99"/>
      <c r="U3" s="99"/>
    </row>
    <row r="4" spans="1:21" ht="15" customHeight="1">
      <c r="A4" s="100" t="s">
        <v>161</v>
      </c>
      <c r="B4" s="100"/>
      <c r="C4" s="100"/>
      <c r="D4" s="100"/>
      <c r="E4" s="100"/>
      <c r="F4" s="100"/>
      <c r="G4" s="100"/>
      <c r="H4" s="100"/>
      <c r="I4" s="100"/>
      <c r="J4" s="100"/>
      <c r="K4" s="100"/>
      <c r="L4" s="100"/>
      <c r="M4" s="100"/>
      <c r="N4" s="100"/>
      <c r="O4" s="100"/>
      <c r="P4" s="100"/>
      <c r="Q4" s="100"/>
      <c r="R4" s="100"/>
      <c r="S4" s="100"/>
      <c r="T4" s="100"/>
      <c r="U4" s="100"/>
    </row>
    <row r="5" spans="1:23" s="18" customFormat="1" ht="12.75" customHeight="1">
      <c r="A5" s="97" t="s">
        <v>0</v>
      </c>
      <c r="B5" s="102" t="s">
        <v>1</v>
      </c>
      <c r="C5" s="97" t="s">
        <v>59</v>
      </c>
      <c r="D5" s="97"/>
      <c r="E5" s="97"/>
      <c r="F5" s="97" t="s">
        <v>60</v>
      </c>
      <c r="G5" s="97"/>
      <c r="H5" s="97"/>
      <c r="I5" s="97" t="s">
        <v>61</v>
      </c>
      <c r="J5" s="97"/>
      <c r="K5" s="97"/>
      <c r="L5" s="97" t="s">
        <v>62</v>
      </c>
      <c r="M5" s="97"/>
      <c r="N5" s="97"/>
      <c r="O5" s="97" t="s">
        <v>63</v>
      </c>
      <c r="P5" s="97"/>
      <c r="Q5" s="97"/>
      <c r="R5" s="101" t="s">
        <v>142</v>
      </c>
      <c r="S5" s="101"/>
      <c r="T5" s="101"/>
      <c r="U5" s="33" t="s">
        <v>156</v>
      </c>
      <c r="V5" s="28"/>
      <c r="W5" s="29"/>
    </row>
    <row r="6" spans="1:23" s="18" customFormat="1" ht="36" customHeight="1">
      <c r="A6" s="97"/>
      <c r="B6" s="102"/>
      <c r="C6" s="34" t="s">
        <v>58</v>
      </c>
      <c r="D6" s="34" t="s">
        <v>56</v>
      </c>
      <c r="E6" s="34" t="s">
        <v>57</v>
      </c>
      <c r="F6" s="33" t="s">
        <v>55</v>
      </c>
      <c r="G6" s="33" t="s">
        <v>64</v>
      </c>
      <c r="H6" s="34" t="s">
        <v>95</v>
      </c>
      <c r="I6" s="33" t="s">
        <v>55</v>
      </c>
      <c r="J6" s="33" t="s">
        <v>64</v>
      </c>
      <c r="K6" s="34" t="s">
        <v>149</v>
      </c>
      <c r="L6" s="33" t="s">
        <v>55</v>
      </c>
      <c r="M6" s="33" t="s">
        <v>64</v>
      </c>
      <c r="N6" s="34" t="s">
        <v>150</v>
      </c>
      <c r="O6" s="33" t="s">
        <v>55</v>
      </c>
      <c r="P6" s="33" t="s">
        <v>64</v>
      </c>
      <c r="Q6" s="35" t="s">
        <v>160</v>
      </c>
      <c r="R6" s="36" t="s">
        <v>55</v>
      </c>
      <c r="S6" s="36" t="s">
        <v>64</v>
      </c>
      <c r="T6" s="35" t="s">
        <v>148</v>
      </c>
      <c r="U6" s="33" t="s">
        <v>55</v>
      </c>
      <c r="V6" s="27" t="s">
        <v>64</v>
      </c>
      <c r="W6" s="17" t="s">
        <v>134</v>
      </c>
    </row>
    <row r="7" spans="1:23" ht="12.75">
      <c r="A7" s="8">
        <v>1</v>
      </c>
      <c r="B7" s="9">
        <v>2</v>
      </c>
      <c r="C7" s="8">
        <v>6</v>
      </c>
      <c r="D7" s="8">
        <v>7</v>
      </c>
      <c r="E7" s="8">
        <v>8</v>
      </c>
      <c r="F7" s="8">
        <v>3</v>
      </c>
      <c r="G7" s="8">
        <v>4</v>
      </c>
      <c r="H7" s="8">
        <v>5</v>
      </c>
      <c r="I7" s="8">
        <v>3</v>
      </c>
      <c r="J7" s="8">
        <v>4</v>
      </c>
      <c r="K7" s="8">
        <v>5</v>
      </c>
      <c r="L7" s="8">
        <v>3</v>
      </c>
      <c r="M7" s="8">
        <v>4</v>
      </c>
      <c r="N7" s="8">
        <v>5</v>
      </c>
      <c r="O7" s="8">
        <v>6</v>
      </c>
      <c r="P7" s="8">
        <v>7</v>
      </c>
      <c r="Q7" s="37">
        <v>8</v>
      </c>
      <c r="R7" s="37">
        <v>9</v>
      </c>
      <c r="S7" s="37">
        <v>10</v>
      </c>
      <c r="T7" s="37">
        <v>11</v>
      </c>
      <c r="U7" s="8">
        <v>12</v>
      </c>
      <c r="V7" s="8">
        <v>13</v>
      </c>
      <c r="W7" s="31">
        <v>14</v>
      </c>
    </row>
    <row r="8" spans="1:23" ht="12.75">
      <c r="A8" s="8"/>
      <c r="B8" s="9"/>
      <c r="C8" s="8"/>
      <c r="D8" s="7"/>
      <c r="E8" s="7"/>
      <c r="F8" s="7"/>
      <c r="G8" s="7"/>
      <c r="H8" s="7"/>
      <c r="I8" s="7"/>
      <c r="J8" s="7"/>
      <c r="K8" s="7"/>
      <c r="L8" s="7"/>
      <c r="M8" s="5"/>
      <c r="N8" s="5"/>
      <c r="O8" s="16"/>
      <c r="P8" s="5"/>
      <c r="Q8" s="38"/>
      <c r="R8" s="38"/>
      <c r="S8" s="38"/>
      <c r="T8" s="38"/>
      <c r="U8" s="5"/>
      <c r="V8" s="5"/>
      <c r="W8" s="5"/>
    </row>
    <row r="9" spans="1:23" ht="12.75" customHeight="1">
      <c r="A9" s="14" t="s">
        <v>116</v>
      </c>
      <c r="B9" s="47" t="s">
        <v>2</v>
      </c>
      <c r="C9" s="10">
        <v>75</v>
      </c>
      <c r="D9" s="10">
        <v>74</v>
      </c>
      <c r="E9" s="10">
        <v>71.96</v>
      </c>
      <c r="F9" s="10">
        <v>98</v>
      </c>
      <c r="G9" s="10">
        <v>89</v>
      </c>
      <c r="H9" s="10">
        <v>90.88</v>
      </c>
      <c r="I9" s="10">
        <v>111</v>
      </c>
      <c r="J9" s="10">
        <v>114</v>
      </c>
      <c r="K9" s="10">
        <v>106.93</v>
      </c>
      <c r="L9" s="10">
        <v>111</v>
      </c>
      <c r="M9" s="10">
        <v>127</v>
      </c>
      <c r="N9" s="10">
        <v>126.31</v>
      </c>
      <c r="O9" s="10">
        <v>121</v>
      </c>
      <c r="P9" s="10">
        <v>139.78</v>
      </c>
      <c r="Q9" s="39">
        <v>154.24</v>
      </c>
      <c r="R9" s="40">
        <v>152</v>
      </c>
      <c r="S9" s="40">
        <v>169.75</v>
      </c>
      <c r="T9" s="40">
        <v>113.62</v>
      </c>
      <c r="U9" s="32">
        <v>192.4</v>
      </c>
      <c r="V9" s="10"/>
      <c r="W9" s="10"/>
    </row>
    <row r="10" spans="1:23" ht="12.75">
      <c r="A10" s="8"/>
      <c r="B10" s="47"/>
      <c r="C10" s="10"/>
      <c r="D10" s="10"/>
      <c r="E10" s="10"/>
      <c r="F10" s="10"/>
      <c r="G10" s="21"/>
      <c r="H10" s="21"/>
      <c r="I10" s="21"/>
      <c r="J10" s="21"/>
      <c r="K10" s="21"/>
      <c r="L10" s="49"/>
      <c r="M10" s="7"/>
      <c r="N10" s="7"/>
      <c r="O10" s="49"/>
      <c r="P10" s="7"/>
      <c r="Q10" s="50"/>
      <c r="R10" s="50"/>
      <c r="S10" s="50"/>
      <c r="T10" s="50"/>
      <c r="U10" s="7"/>
      <c r="V10" s="5"/>
      <c r="W10" s="5"/>
    </row>
    <row r="11" spans="1:23" ht="12.75">
      <c r="A11" s="14" t="s">
        <v>117</v>
      </c>
      <c r="B11" s="47" t="s">
        <v>3</v>
      </c>
      <c r="C11" s="10">
        <v>1</v>
      </c>
      <c r="D11" s="10">
        <v>0.6</v>
      </c>
      <c r="E11" s="10">
        <v>0.58</v>
      </c>
      <c r="F11" s="10">
        <v>1</v>
      </c>
      <c r="G11" s="23">
        <v>0.7</v>
      </c>
      <c r="H11" s="23">
        <v>0.68</v>
      </c>
      <c r="I11" s="23">
        <v>1</v>
      </c>
      <c r="J11" s="23">
        <v>1.3</v>
      </c>
      <c r="K11" s="23">
        <v>0.98</v>
      </c>
      <c r="L11" s="51">
        <v>1</v>
      </c>
      <c r="M11" s="51">
        <v>0.9</v>
      </c>
      <c r="N11" s="52">
        <v>0.91</v>
      </c>
      <c r="O11" s="53">
        <v>1</v>
      </c>
      <c r="P11" s="53">
        <v>1.4</v>
      </c>
      <c r="Q11" s="54">
        <v>1.27</v>
      </c>
      <c r="R11" s="54">
        <v>1.4</v>
      </c>
      <c r="S11" s="54">
        <v>2.08</v>
      </c>
      <c r="T11" s="54">
        <v>1.18</v>
      </c>
      <c r="U11" s="53">
        <v>2.25</v>
      </c>
      <c r="V11" s="25"/>
      <c r="W11" s="25"/>
    </row>
    <row r="12" spans="1:23" ht="12.75">
      <c r="A12" s="8"/>
      <c r="B12" s="47"/>
      <c r="C12" s="10"/>
      <c r="D12" s="10"/>
      <c r="E12" s="10"/>
      <c r="F12" s="10"/>
      <c r="G12" s="21"/>
      <c r="H12" s="21"/>
      <c r="I12" s="21"/>
      <c r="J12" s="21"/>
      <c r="K12" s="21"/>
      <c r="L12" s="49"/>
      <c r="M12" s="51"/>
      <c r="N12" s="7"/>
      <c r="O12" s="49"/>
      <c r="P12" s="7"/>
      <c r="Q12" s="50"/>
      <c r="R12" s="50"/>
      <c r="S12" s="50"/>
      <c r="T12" s="50"/>
      <c r="U12" s="7"/>
      <c r="V12" s="24"/>
      <c r="W12" s="24"/>
    </row>
    <row r="13" spans="1:23" ht="12.75">
      <c r="A13" s="14" t="s">
        <v>118</v>
      </c>
      <c r="B13" s="46" t="s">
        <v>4</v>
      </c>
      <c r="C13" s="12"/>
      <c r="D13" s="12"/>
      <c r="E13" s="12"/>
      <c r="F13" s="12"/>
      <c r="G13" s="21"/>
      <c r="H13" s="21"/>
      <c r="I13" s="21"/>
      <c r="J13" s="21"/>
      <c r="K13" s="21"/>
      <c r="L13" s="49"/>
      <c r="M13" s="51"/>
      <c r="N13" s="7"/>
      <c r="O13" s="49"/>
      <c r="P13" s="7"/>
      <c r="Q13" s="50"/>
      <c r="R13" s="50"/>
      <c r="S13" s="50"/>
      <c r="T13" s="50"/>
      <c r="U13" s="7"/>
      <c r="V13" s="24"/>
      <c r="W13" s="24"/>
    </row>
    <row r="14" spans="1:23" ht="12.75">
      <c r="A14" s="14" t="s">
        <v>119</v>
      </c>
      <c r="B14" s="46" t="s">
        <v>5</v>
      </c>
      <c r="C14" s="12"/>
      <c r="D14" s="12"/>
      <c r="E14" s="12"/>
      <c r="F14" s="12"/>
      <c r="G14" s="21"/>
      <c r="H14" s="21"/>
      <c r="I14" s="21"/>
      <c r="J14" s="21"/>
      <c r="K14" s="21"/>
      <c r="L14" s="49"/>
      <c r="M14" s="51"/>
      <c r="N14" s="7"/>
      <c r="O14" s="49"/>
      <c r="P14" s="7"/>
      <c r="Q14" s="50"/>
      <c r="R14" s="50"/>
      <c r="S14" s="50"/>
      <c r="T14" s="50"/>
      <c r="U14" s="7"/>
      <c r="V14" s="24"/>
      <c r="W14" s="24"/>
    </row>
    <row r="15" spans="1:23" ht="14.25" customHeight="1">
      <c r="A15" s="8">
        <v>1</v>
      </c>
      <c r="B15" s="44" t="s">
        <v>6</v>
      </c>
      <c r="C15" s="11">
        <v>9</v>
      </c>
      <c r="D15" s="11">
        <v>9</v>
      </c>
      <c r="E15" s="11">
        <v>12.17</v>
      </c>
      <c r="F15" s="11">
        <v>10.5</v>
      </c>
      <c r="G15" s="21">
        <v>10.5</v>
      </c>
      <c r="H15" s="21">
        <v>14.44</v>
      </c>
      <c r="I15" s="21">
        <v>11.5</v>
      </c>
      <c r="J15" s="21">
        <v>11.35</v>
      </c>
      <c r="K15" s="21">
        <v>20.96</v>
      </c>
      <c r="L15" s="49">
        <v>11.5</v>
      </c>
      <c r="M15" s="49">
        <v>12.2</v>
      </c>
      <c r="N15" s="55">
        <v>17.03</v>
      </c>
      <c r="O15" s="55">
        <v>11.5</v>
      </c>
      <c r="P15" s="55">
        <v>19</v>
      </c>
      <c r="Q15" s="56">
        <v>35.95</v>
      </c>
      <c r="R15" s="57">
        <v>11.5</v>
      </c>
      <c r="S15" s="57">
        <v>11.5</v>
      </c>
      <c r="T15" s="57">
        <v>18.98</v>
      </c>
      <c r="U15" s="55">
        <v>11</v>
      </c>
      <c r="V15" s="24"/>
      <c r="W15" s="24"/>
    </row>
    <row r="16" spans="1:23" ht="12.75" customHeight="1">
      <c r="A16" s="8">
        <v>2</v>
      </c>
      <c r="B16" s="44" t="s">
        <v>7</v>
      </c>
      <c r="C16" s="11">
        <v>9</v>
      </c>
      <c r="D16" s="11">
        <v>11</v>
      </c>
      <c r="E16" s="11">
        <v>12.7</v>
      </c>
      <c r="F16" s="11">
        <v>11</v>
      </c>
      <c r="G16" s="21">
        <v>13.5</v>
      </c>
      <c r="H16" s="21">
        <v>16.5</v>
      </c>
      <c r="I16" s="21">
        <v>13</v>
      </c>
      <c r="J16" s="21">
        <v>13</v>
      </c>
      <c r="K16" s="21">
        <v>22.25</v>
      </c>
      <c r="L16" s="49">
        <v>13</v>
      </c>
      <c r="M16" s="49">
        <v>12.55</v>
      </c>
      <c r="N16" s="55">
        <v>18.74</v>
      </c>
      <c r="O16" s="55">
        <v>13</v>
      </c>
      <c r="P16" s="55">
        <v>15.15</v>
      </c>
      <c r="Q16" s="56">
        <v>28.65</v>
      </c>
      <c r="R16" s="57">
        <v>13.5</v>
      </c>
      <c r="S16" s="57">
        <v>13.5</v>
      </c>
      <c r="T16" s="56">
        <v>24.5</v>
      </c>
      <c r="U16" s="55">
        <v>15</v>
      </c>
      <c r="V16" s="24"/>
      <c r="W16" s="24"/>
    </row>
    <row r="17" spans="1:23" ht="13.5" customHeight="1">
      <c r="A17" s="8">
        <v>3</v>
      </c>
      <c r="B17" s="44" t="s">
        <v>8</v>
      </c>
      <c r="C17" s="11">
        <v>8.5</v>
      </c>
      <c r="D17" s="11">
        <v>8.5</v>
      </c>
      <c r="E17" s="11">
        <v>8.62</v>
      </c>
      <c r="F17" s="11">
        <v>9.75</v>
      </c>
      <c r="G17" s="21">
        <v>9.6</v>
      </c>
      <c r="H17" s="21">
        <v>10.55</v>
      </c>
      <c r="I17" s="21">
        <v>10.5</v>
      </c>
      <c r="J17" s="21">
        <v>10</v>
      </c>
      <c r="K17" s="21">
        <v>12.89</v>
      </c>
      <c r="L17" s="49">
        <v>10.5</v>
      </c>
      <c r="M17" s="49">
        <v>6.3</v>
      </c>
      <c r="N17" s="55">
        <v>9.13</v>
      </c>
      <c r="O17" s="55">
        <v>10.5</v>
      </c>
      <c r="P17" s="55">
        <v>11.76</v>
      </c>
      <c r="Q17" s="57">
        <v>13.87</v>
      </c>
      <c r="R17" s="57">
        <v>10.5</v>
      </c>
      <c r="S17" s="57">
        <v>10.5</v>
      </c>
      <c r="T17" s="57">
        <v>12.11</v>
      </c>
      <c r="U17" s="55">
        <v>12</v>
      </c>
      <c r="V17" s="24"/>
      <c r="W17" s="24"/>
    </row>
    <row r="18" spans="1:23" ht="14.25" customHeight="1">
      <c r="A18" s="8">
        <v>4</v>
      </c>
      <c r="B18" s="44" t="s">
        <v>9</v>
      </c>
      <c r="C18" s="11">
        <v>5</v>
      </c>
      <c r="D18" s="11">
        <v>5</v>
      </c>
      <c r="E18" s="11">
        <v>4.55</v>
      </c>
      <c r="F18" s="11">
        <v>5.5</v>
      </c>
      <c r="G18" s="21">
        <v>5</v>
      </c>
      <c r="H18" s="21">
        <v>5.71</v>
      </c>
      <c r="I18" s="21">
        <v>6</v>
      </c>
      <c r="J18" s="21">
        <v>11</v>
      </c>
      <c r="K18" s="21">
        <v>14.25</v>
      </c>
      <c r="L18" s="49">
        <v>6</v>
      </c>
      <c r="M18" s="49">
        <v>4.85</v>
      </c>
      <c r="N18" s="55">
        <v>8.2</v>
      </c>
      <c r="O18" s="55">
        <v>7</v>
      </c>
      <c r="P18" s="55">
        <v>9.14</v>
      </c>
      <c r="Q18" s="57">
        <v>10.14</v>
      </c>
      <c r="R18" s="57">
        <v>7</v>
      </c>
      <c r="S18" s="57">
        <v>6.11</v>
      </c>
      <c r="T18" s="57">
        <v>6.84</v>
      </c>
      <c r="U18" s="55">
        <v>7</v>
      </c>
      <c r="V18" s="24"/>
      <c r="W18" s="24"/>
    </row>
    <row r="19" spans="1:23" ht="14.25" customHeight="1">
      <c r="A19" s="8"/>
      <c r="B19" s="47" t="s">
        <v>163</v>
      </c>
      <c r="C19" s="11"/>
      <c r="D19" s="11"/>
      <c r="E19" s="11"/>
      <c r="F19" s="11"/>
      <c r="G19" s="21"/>
      <c r="H19" s="21"/>
      <c r="I19" s="21"/>
      <c r="J19" s="21"/>
      <c r="K19" s="21"/>
      <c r="L19" s="49"/>
      <c r="M19" s="49"/>
      <c r="N19" s="55"/>
      <c r="O19" s="55"/>
      <c r="P19" s="55"/>
      <c r="Q19" s="57"/>
      <c r="R19" s="57"/>
      <c r="S19" s="57"/>
      <c r="T19" s="57"/>
      <c r="U19" s="55"/>
      <c r="V19" s="24"/>
      <c r="W19" s="24"/>
    </row>
    <row r="20" spans="1:23" ht="25.5">
      <c r="A20" s="8">
        <v>5</v>
      </c>
      <c r="B20" s="44" t="s">
        <v>164</v>
      </c>
      <c r="C20" s="11"/>
      <c r="D20" s="11"/>
      <c r="E20" s="11"/>
      <c r="F20" s="11"/>
      <c r="G20" s="21"/>
      <c r="H20" s="21"/>
      <c r="I20" s="21"/>
      <c r="J20" s="21"/>
      <c r="K20" s="21"/>
      <c r="L20" s="49"/>
      <c r="M20" s="49"/>
      <c r="N20" s="55"/>
      <c r="O20" s="55"/>
      <c r="P20" s="55"/>
      <c r="Q20" s="57"/>
      <c r="R20" s="57"/>
      <c r="S20" s="57"/>
      <c r="T20" s="57"/>
      <c r="U20" s="55">
        <v>0.5</v>
      </c>
      <c r="V20" s="24"/>
      <c r="W20" s="24"/>
    </row>
    <row r="21" spans="1:23" ht="14.25" customHeight="1">
      <c r="A21" s="8">
        <v>6</v>
      </c>
      <c r="B21" s="44" t="s">
        <v>165</v>
      </c>
      <c r="C21" s="11"/>
      <c r="D21" s="11"/>
      <c r="E21" s="11"/>
      <c r="F21" s="11"/>
      <c r="G21" s="21"/>
      <c r="H21" s="21"/>
      <c r="I21" s="21"/>
      <c r="J21" s="21"/>
      <c r="K21" s="21"/>
      <c r="L21" s="49"/>
      <c r="M21" s="49"/>
      <c r="N21" s="55"/>
      <c r="O21" s="55"/>
      <c r="P21" s="55"/>
      <c r="Q21" s="57"/>
      <c r="R21" s="57"/>
      <c r="S21" s="57"/>
      <c r="T21" s="57"/>
      <c r="U21" s="55">
        <v>0.5</v>
      </c>
      <c r="V21" s="24"/>
      <c r="W21" s="24"/>
    </row>
    <row r="22" spans="1:23" ht="12.75">
      <c r="A22" s="14" t="s">
        <v>120</v>
      </c>
      <c r="B22" s="47" t="s">
        <v>4</v>
      </c>
      <c r="C22" s="10"/>
      <c r="D22" s="10"/>
      <c r="E22" s="10"/>
      <c r="F22" s="10"/>
      <c r="G22" s="21"/>
      <c r="H22" s="21"/>
      <c r="I22" s="21"/>
      <c r="J22" s="21"/>
      <c r="K22" s="21"/>
      <c r="L22" s="49"/>
      <c r="M22" s="49"/>
      <c r="N22" s="55"/>
      <c r="O22" s="55"/>
      <c r="P22" s="55"/>
      <c r="Q22" s="57"/>
      <c r="R22" s="57"/>
      <c r="S22" s="57"/>
      <c r="T22" s="57"/>
      <c r="U22" s="55"/>
      <c r="V22" s="24"/>
      <c r="W22" s="24"/>
    </row>
    <row r="23" spans="1:23" ht="27" customHeight="1">
      <c r="A23" s="8">
        <v>1</v>
      </c>
      <c r="B23" s="44" t="s">
        <v>88</v>
      </c>
      <c r="C23" s="11">
        <v>5.75</v>
      </c>
      <c r="D23" s="11">
        <v>5.75</v>
      </c>
      <c r="E23" s="11">
        <v>6.51</v>
      </c>
      <c r="F23" s="11">
        <v>8.5</v>
      </c>
      <c r="G23" s="21">
        <v>9.98</v>
      </c>
      <c r="H23" s="21">
        <v>11.35</v>
      </c>
      <c r="I23" s="21">
        <v>10</v>
      </c>
      <c r="J23" s="21">
        <v>13.25</v>
      </c>
      <c r="K23" s="21">
        <v>12.1</v>
      </c>
      <c r="L23" s="49">
        <v>10</v>
      </c>
      <c r="M23" s="49">
        <v>13.9</v>
      </c>
      <c r="N23" s="55">
        <v>15.48</v>
      </c>
      <c r="O23" s="55">
        <v>10</v>
      </c>
      <c r="P23" s="55">
        <v>13</v>
      </c>
      <c r="Q23" s="57">
        <v>15.99</v>
      </c>
      <c r="R23" s="57">
        <v>10</v>
      </c>
      <c r="S23" s="57">
        <v>10</v>
      </c>
      <c r="T23" s="57">
        <v>11.48</v>
      </c>
      <c r="U23" s="55">
        <v>11</v>
      </c>
      <c r="V23" s="24"/>
      <c r="W23" s="24"/>
    </row>
    <row r="24" spans="1:23" ht="27.75" customHeight="1">
      <c r="A24" s="8">
        <v>2</v>
      </c>
      <c r="B24" s="45" t="s">
        <v>85</v>
      </c>
      <c r="C24" s="13">
        <v>4</v>
      </c>
      <c r="D24" s="13">
        <v>3.8</v>
      </c>
      <c r="E24" s="13">
        <v>3.98</v>
      </c>
      <c r="F24" s="13">
        <v>4.5</v>
      </c>
      <c r="G24" s="21">
        <v>4.5</v>
      </c>
      <c r="H24" s="21">
        <v>4.5</v>
      </c>
      <c r="I24" s="21">
        <v>7</v>
      </c>
      <c r="J24" s="21">
        <v>6.9</v>
      </c>
      <c r="K24" s="21">
        <v>5.81</v>
      </c>
      <c r="L24" s="49">
        <v>7</v>
      </c>
      <c r="M24" s="49">
        <v>4.5</v>
      </c>
      <c r="N24" s="55">
        <v>4.49</v>
      </c>
      <c r="O24" s="55">
        <v>7</v>
      </c>
      <c r="P24" s="55">
        <v>7</v>
      </c>
      <c r="Q24" s="56">
        <v>7.16</v>
      </c>
      <c r="R24" s="57">
        <v>7.5</v>
      </c>
      <c r="S24" s="57">
        <v>7.5</v>
      </c>
      <c r="T24" s="56">
        <v>3.87</v>
      </c>
      <c r="U24" s="55">
        <v>7.9</v>
      </c>
      <c r="V24" s="24"/>
      <c r="W24" s="24"/>
    </row>
    <row r="25" spans="1:23" ht="12.75" customHeight="1">
      <c r="A25" s="8">
        <v>3</v>
      </c>
      <c r="B25" s="45" t="s">
        <v>10</v>
      </c>
      <c r="C25" s="13">
        <v>15</v>
      </c>
      <c r="D25" s="13">
        <v>13.1</v>
      </c>
      <c r="E25" s="13">
        <v>13.56</v>
      </c>
      <c r="F25" s="13">
        <v>13</v>
      </c>
      <c r="G25" s="21">
        <v>11</v>
      </c>
      <c r="H25" s="21">
        <v>16.74</v>
      </c>
      <c r="I25" s="21">
        <v>14</v>
      </c>
      <c r="J25" s="21">
        <v>13.5</v>
      </c>
      <c r="K25" s="21">
        <v>26.16</v>
      </c>
      <c r="L25" s="49">
        <v>14</v>
      </c>
      <c r="M25" s="49">
        <v>12.75</v>
      </c>
      <c r="N25" s="55">
        <v>21.16</v>
      </c>
      <c r="O25" s="55">
        <v>14</v>
      </c>
      <c r="P25" s="55">
        <v>12.95</v>
      </c>
      <c r="Q25" s="56">
        <v>23.45</v>
      </c>
      <c r="R25" s="57">
        <v>17</v>
      </c>
      <c r="S25" s="57">
        <v>26.92</v>
      </c>
      <c r="T25" s="56">
        <v>29.07</v>
      </c>
      <c r="U25" s="55">
        <v>31</v>
      </c>
      <c r="V25" s="24"/>
      <c r="W25" s="24"/>
    </row>
    <row r="26" spans="1:23" ht="26.25" customHeight="1">
      <c r="A26" s="8">
        <v>4</v>
      </c>
      <c r="B26" s="45" t="s">
        <v>137</v>
      </c>
      <c r="C26" s="13">
        <v>10</v>
      </c>
      <c r="D26" s="13">
        <v>10.5</v>
      </c>
      <c r="E26" s="13">
        <v>8.84</v>
      </c>
      <c r="F26" s="13">
        <v>11</v>
      </c>
      <c r="G26" s="21">
        <v>11</v>
      </c>
      <c r="H26" s="21">
        <v>10.85</v>
      </c>
      <c r="I26" s="21">
        <v>16</v>
      </c>
      <c r="J26" s="21">
        <v>16</v>
      </c>
      <c r="K26" s="21">
        <v>18.38</v>
      </c>
      <c r="L26" s="49">
        <v>16</v>
      </c>
      <c r="M26" s="49">
        <v>24.5</v>
      </c>
      <c r="N26" s="55">
        <v>26.9</v>
      </c>
      <c r="O26" s="55">
        <v>25</v>
      </c>
      <c r="P26" s="55">
        <v>25</v>
      </c>
      <c r="Q26" s="57">
        <v>30.16</v>
      </c>
      <c r="R26" s="57">
        <v>28</v>
      </c>
      <c r="S26" s="57">
        <v>31</v>
      </c>
      <c r="T26" s="56">
        <v>29.44</v>
      </c>
      <c r="U26" s="55">
        <v>37.63</v>
      </c>
      <c r="V26" s="24"/>
      <c r="W26" s="24"/>
    </row>
    <row r="27" spans="1:23" ht="13.5" customHeight="1">
      <c r="A27" s="8">
        <v>5</v>
      </c>
      <c r="B27" s="45" t="s">
        <v>84</v>
      </c>
      <c r="C27" s="13">
        <v>5</v>
      </c>
      <c r="D27" s="13">
        <v>5</v>
      </c>
      <c r="E27" s="13">
        <v>6.33</v>
      </c>
      <c r="F27" s="13">
        <v>7</v>
      </c>
      <c r="G27" s="21">
        <v>5.09</v>
      </c>
      <c r="H27" s="21">
        <v>3.39</v>
      </c>
      <c r="I27" s="21">
        <v>8.48</v>
      </c>
      <c r="J27" s="21">
        <v>4.4</v>
      </c>
      <c r="K27" s="21">
        <v>0.72</v>
      </c>
      <c r="L27" s="49">
        <v>8.1</v>
      </c>
      <c r="M27" s="49">
        <v>2.1</v>
      </c>
      <c r="N27" s="55">
        <v>1.3</v>
      </c>
      <c r="O27" s="55">
        <v>5</v>
      </c>
      <c r="P27" s="55">
        <v>3.9</v>
      </c>
      <c r="Q27" s="56">
        <v>1.27</v>
      </c>
      <c r="R27" s="57">
        <v>6</v>
      </c>
      <c r="S27" s="57">
        <v>3</v>
      </c>
      <c r="T27" s="56">
        <v>0.6</v>
      </c>
      <c r="U27" s="55">
        <v>4</v>
      </c>
      <c r="V27" s="24"/>
      <c r="W27" s="24"/>
    </row>
    <row r="28" spans="1:23" ht="39" customHeight="1">
      <c r="A28" s="8">
        <v>6</v>
      </c>
      <c r="B28" s="45" t="s">
        <v>86</v>
      </c>
      <c r="C28" s="13">
        <v>2.4</v>
      </c>
      <c r="D28" s="13">
        <v>2.4</v>
      </c>
      <c r="E28" s="13">
        <v>1.87</v>
      </c>
      <c r="F28" s="13">
        <v>3</v>
      </c>
      <c r="G28" s="21">
        <v>3</v>
      </c>
      <c r="H28" s="21">
        <v>2.53</v>
      </c>
      <c r="I28" s="21">
        <v>3.25</v>
      </c>
      <c r="J28" s="21">
        <v>3.25</v>
      </c>
      <c r="K28" s="21">
        <v>2.54</v>
      </c>
      <c r="L28" s="49">
        <v>3.25</v>
      </c>
      <c r="M28" s="49">
        <v>3.1</v>
      </c>
      <c r="N28" s="55">
        <v>6.8</v>
      </c>
      <c r="O28" s="55">
        <v>4.5</v>
      </c>
      <c r="P28" s="55">
        <v>9.4</v>
      </c>
      <c r="Q28" s="56">
        <v>10.73</v>
      </c>
      <c r="R28" s="57">
        <v>6.5</v>
      </c>
      <c r="S28" s="57">
        <v>6.5</v>
      </c>
      <c r="T28" s="56">
        <v>6</v>
      </c>
      <c r="U28" s="55">
        <v>7.5</v>
      </c>
      <c r="V28" s="24"/>
      <c r="W28" s="24"/>
    </row>
    <row r="29" spans="1:23" ht="14.25" customHeight="1">
      <c r="A29" s="8">
        <v>7</v>
      </c>
      <c r="B29" s="45" t="s">
        <v>11</v>
      </c>
      <c r="C29" s="13">
        <v>15</v>
      </c>
      <c r="D29" s="13">
        <v>11</v>
      </c>
      <c r="E29" s="13">
        <v>18.27</v>
      </c>
      <c r="F29" s="13"/>
      <c r="G29" s="21">
        <v>3.6</v>
      </c>
      <c r="H29" s="21">
        <v>7.76</v>
      </c>
      <c r="I29" s="21">
        <v>2</v>
      </c>
      <c r="J29" s="21">
        <v>2.6</v>
      </c>
      <c r="K29" s="21">
        <v>6.09</v>
      </c>
      <c r="L29" s="49">
        <v>2</v>
      </c>
      <c r="M29" s="49">
        <v>1</v>
      </c>
      <c r="N29" s="55">
        <v>1.72</v>
      </c>
      <c r="O29" s="55">
        <v>3</v>
      </c>
      <c r="P29" s="55">
        <v>1.75</v>
      </c>
      <c r="Q29" s="57">
        <v>2.52</v>
      </c>
      <c r="R29" s="57">
        <v>5.5</v>
      </c>
      <c r="S29" s="57">
        <v>1</v>
      </c>
      <c r="T29" s="57">
        <v>0</v>
      </c>
      <c r="U29" s="55">
        <v>1</v>
      </c>
      <c r="V29" s="24"/>
      <c r="W29" s="24"/>
    </row>
    <row r="30" spans="1:23" ht="15.75" customHeight="1">
      <c r="A30" s="8">
        <v>8</v>
      </c>
      <c r="B30" s="45" t="s">
        <v>12</v>
      </c>
      <c r="C30" s="13">
        <v>2</v>
      </c>
      <c r="D30" s="13">
        <v>2</v>
      </c>
      <c r="E30" s="13">
        <v>2</v>
      </c>
      <c r="F30" s="13">
        <v>3</v>
      </c>
      <c r="G30" s="21">
        <v>3</v>
      </c>
      <c r="H30" s="21">
        <v>3</v>
      </c>
      <c r="I30" s="21">
        <v>3.19</v>
      </c>
      <c r="J30" s="21">
        <v>3.19</v>
      </c>
      <c r="K30" s="21">
        <v>3.19</v>
      </c>
      <c r="L30" s="49">
        <v>0.5</v>
      </c>
      <c r="M30" s="49">
        <v>0.01</v>
      </c>
      <c r="N30" s="55">
        <v>0</v>
      </c>
      <c r="O30" s="55">
        <v>0.01</v>
      </c>
      <c r="P30" s="55">
        <v>0.01</v>
      </c>
      <c r="Q30" s="57">
        <v>0.01</v>
      </c>
      <c r="R30" s="57">
        <v>0.01</v>
      </c>
      <c r="S30" s="57">
        <v>0.01</v>
      </c>
      <c r="T30" s="57">
        <v>0</v>
      </c>
      <c r="U30" s="55">
        <v>0.01</v>
      </c>
      <c r="V30" s="24"/>
      <c r="W30" s="24"/>
    </row>
    <row r="31" spans="1:23" ht="25.5" customHeight="1">
      <c r="A31" s="8">
        <v>9</v>
      </c>
      <c r="B31" s="45" t="s">
        <v>89</v>
      </c>
      <c r="C31" s="13">
        <v>1.1</v>
      </c>
      <c r="D31" s="13">
        <v>1.1</v>
      </c>
      <c r="E31" s="13">
        <v>1.1</v>
      </c>
      <c r="F31" s="13">
        <v>3.8</v>
      </c>
      <c r="G31" s="21">
        <v>1.71</v>
      </c>
      <c r="H31" s="21">
        <v>1.51</v>
      </c>
      <c r="I31" s="21">
        <v>2</v>
      </c>
      <c r="J31" s="21">
        <v>1.96</v>
      </c>
      <c r="K31" s="21">
        <v>1.91</v>
      </c>
      <c r="L31" s="49">
        <v>2</v>
      </c>
      <c r="M31" s="49">
        <v>5.75</v>
      </c>
      <c r="N31" s="55">
        <v>3.51</v>
      </c>
      <c r="O31" s="55">
        <v>5</v>
      </c>
      <c r="P31" s="55">
        <v>5</v>
      </c>
      <c r="Q31" s="57">
        <v>4.99</v>
      </c>
      <c r="R31" s="57">
        <v>4</v>
      </c>
      <c r="S31" s="57">
        <v>4</v>
      </c>
      <c r="T31" s="57">
        <v>1.99</v>
      </c>
      <c r="U31" s="55">
        <v>4</v>
      </c>
      <c r="V31" s="24"/>
      <c r="W31" s="24"/>
    </row>
    <row r="32" spans="1:23" ht="24.75" customHeight="1">
      <c r="A32" s="8">
        <v>10</v>
      </c>
      <c r="B32" s="45" t="s">
        <v>98</v>
      </c>
      <c r="C32" s="13">
        <v>1.8</v>
      </c>
      <c r="D32" s="13">
        <v>1.5</v>
      </c>
      <c r="E32" s="13">
        <v>0.81</v>
      </c>
      <c r="F32" s="13">
        <v>2</v>
      </c>
      <c r="G32" s="21">
        <v>1.9</v>
      </c>
      <c r="H32" s="21">
        <v>1.02</v>
      </c>
      <c r="I32" s="21">
        <v>2</v>
      </c>
      <c r="J32" s="21">
        <v>1.85</v>
      </c>
      <c r="K32" s="21">
        <v>0.31</v>
      </c>
      <c r="L32" s="49">
        <v>1</v>
      </c>
      <c r="M32" s="49">
        <v>0.4</v>
      </c>
      <c r="N32" s="55">
        <v>0.15</v>
      </c>
      <c r="O32" s="55">
        <v>0.25</v>
      </c>
      <c r="P32" s="55">
        <v>0.25</v>
      </c>
      <c r="Q32" s="56">
        <v>0.03</v>
      </c>
      <c r="R32" s="57">
        <v>0.25</v>
      </c>
      <c r="S32" s="57">
        <v>0.25</v>
      </c>
      <c r="T32" s="56">
        <v>0.02</v>
      </c>
      <c r="U32" s="55">
        <v>0.1</v>
      </c>
      <c r="V32" s="24"/>
      <c r="W32" s="24"/>
    </row>
    <row r="33" spans="1:23" ht="12.75" customHeight="1">
      <c r="A33" s="8">
        <v>11</v>
      </c>
      <c r="B33" s="44" t="s">
        <v>83</v>
      </c>
      <c r="C33" s="11">
        <v>1.5</v>
      </c>
      <c r="D33" s="11">
        <v>1.5</v>
      </c>
      <c r="E33" s="11">
        <v>1.73</v>
      </c>
      <c r="F33" s="11">
        <v>2.5</v>
      </c>
      <c r="G33" s="21">
        <v>2.05</v>
      </c>
      <c r="H33" s="21">
        <v>2.06</v>
      </c>
      <c r="I33" s="21">
        <v>3</v>
      </c>
      <c r="J33" s="21">
        <v>2.2</v>
      </c>
      <c r="K33" s="21">
        <v>1.66</v>
      </c>
      <c r="L33" s="49">
        <v>2.5</v>
      </c>
      <c r="M33" s="49">
        <v>4.75</v>
      </c>
      <c r="N33" s="55">
        <v>3.96</v>
      </c>
      <c r="O33" s="55">
        <v>3</v>
      </c>
      <c r="P33" s="55">
        <v>2.66</v>
      </c>
      <c r="Q33" s="56">
        <v>4.46</v>
      </c>
      <c r="R33" s="57">
        <v>3</v>
      </c>
      <c r="S33" s="57">
        <v>2.65</v>
      </c>
      <c r="T33" s="56">
        <v>2</v>
      </c>
      <c r="U33" s="55">
        <v>2.5</v>
      </c>
      <c r="V33" s="24"/>
      <c r="W33" s="24"/>
    </row>
    <row r="34" spans="1:23" ht="39" customHeight="1">
      <c r="A34" s="8">
        <v>12</v>
      </c>
      <c r="B34" s="45" t="s">
        <v>138</v>
      </c>
      <c r="C34" s="13">
        <v>2</v>
      </c>
      <c r="D34" s="13">
        <v>0.8</v>
      </c>
      <c r="E34" s="13">
        <v>0.44</v>
      </c>
      <c r="F34" s="13">
        <v>1.6</v>
      </c>
      <c r="G34" s="21">
        <v>1.4</v>
      </c>
      <c r="H34" s="21">
        <v>1.18</v>
      </c>
      <c r="I34" s="21">
        <v>1.6</v>
      </c>
      <c r="J34" s="21">
        <v>1.45</v>
      </c>
      <c r="K34" s="21">
        <v>0.31</v>
      </c>
      <c r="L34" s="49">
        <v>1.6</v>
      </c>
      <c r="M34" s="49">
        <v>1.6</v>
      </c>
      <c r="N34" s="55">
        <v>2.22</v>
      </c>
      <c r="O34" s="55">
        <v>3</v>
      </c>
      <c r="P34" s="55">
        <v>6.6</v>
      </c>
      <c r="Q34" s="56">
        <v>9.05</v>
      </c>
      <c r="R34" s="57">
        <v>5.4</v>
      </c>
      <c r="S34" s="57">
        <v>9.4</v>
      </c>
      <c r="T34" s="57">
        <v>5.28</v>
      </c>
      <c r="U34" s="55">
        <v>8.8</v>
      </c>
      <c r="V34" s="24"/>
      <c r="W34" s="24"/>
    </row>
    <row r="35" spans="1:23" ht="26.25" customHeight="1">
      <c r="A35" s="8">
        <v>13</v>
      </c>
      <c r="B35" s="45" t="s">
        <v>139</v>
      </c>
      <c r="C35" s="13">
        <v>0.9</v>
      </c>
      <c r="D35" s="13">
        <v>0.9</v>
      </c>
      <c r="E35" s="13">
        <v>0.83</v>
      </c>
      <c r="F35" s="13">
        <v>1</v>
      </c>
      <c r="G35" s="21">
        <v>0.75</v>
      </c>
      <c r="H35" s="21">
        <v>0.74</v>
      </c>
      <c r="I35" s="21">
        <v>1</v>
      </c>
      <c r="J35" s="21">
        <v>0.75</v>
      </c>
      <c r="K35" s="21">
        <v>0.56</v>
      </c>
      <c r="L35" s="49">
        <v>1</v>
      </c>
      <c r="M35" s="49">
        <v>0.55</v>
      </c>
      <c r="N35" s="55">
        <v>0.43</v>
      </c>
      <c r="O35" s="55">
        <v>0.75</v>
      </c>
      <c r="P35" s="55">
        <v>0.75</v>
      </c>
      <c r="Q35" s="56">
        <v>0.41</v>
      </c>
      <c r="R35" s="57">
        <v>1.5</v>
      </c>
      <c r="S35" s="57">
        <v>1.5</v>
      </c>
      <c r="T35" s="57">
        <v>0.11</v>
      </c>
      <c r="U35" s="55">
        <v>1</v>
      </c>
      <c r="V35" s="24"/>
      <c r="W35" s="24"/>
    </row>
    <row r="36" spans="1:23" ht="38.25">
      <c r="A36" s="8">
        <v>14</v>
      </c>
      <c r="B36" s="45" t="s">
        <v>13</v>
      </c>
      <c r="C36" s="13">
        <v>0.01</v>
      </c>
      <c r="D36" s="13">
        <v>0</v>
      </c>
      <c r="E36" s="13">
        <v>0</v>
      </c>
      <c r="F36" s="13">
        <v>0</v>
      </c>
      <c r="G36" s="21"/>
      <c r="H36" s="21">
        <v>0</v>
      </c>
      <c r="I36" s="21">
        <v>0</v>
      </c>
      <c r="J36" s="21">
        <v>0</v>
      </c>
      <c r="K36" s="21">
        <v>0</v>
      </c>
      <c r="L36" s="49">
        <v>0</v>
      </c>
      <c r="M36" s="49"/>
      <c r="N36" s="55">
        <v>0</v>
      </c>
      <c r="O36" s="55"/>
      <c r="P36" s="55">
        <v>0</v>
      </c>
      <c r="Q36" s="57">
        <v>0</v>
      </c>
      <c r="R36" s="57">
        <v>0</v>
      </c>
      <c r="S36" s="57">
        <v>0</v>
      </c>
      <c r="T36" s="57">
        <v>0</v>
      </c>
      <c r="U36" s="55">
        <v>0</v>
      </c>
      <c r="V36" s="24"/>
      <c r="W36" s="24"/>
    </row>
    <row r="37" spans="1:23" ht="27" customHeight="1">
      <c r="A37" s="8">
        <v>15</v>
      </c>
      <c r="B37" s="45" t="s">
        <v>99</v>
      </c>
      <c r="C37" s="13">
        <v>0.55</v>
      </c>
      <c r="D37" s="13">
        <v>5.55</v>
      </c>
      <c r="E37" s="13">
        <v>2.7</v>
      </c>
      <c r="F37" s="13">
        <v>4</v>
      </c>
      <c r="G37" s="21">
        <v>1.94</v>
      </c>
      <c r="H37" s="21">
        <v>1.53</v>
      </c>
      <c r="I37" s="21">
        <v>2</v>
      </c>
      <c r="J37" s="21">
        <v>1.67</v>
      </c>
      <c r="K37" s="21">
        <v>0</v>
      </c>
      <c r="L37" s="49">
        <v>1.6</v>
      </c>
      <c r="M37" s="49"/>
      <c r="N37" s="55">
        <v>0</v>
      </c>
      <c r="O37" s="55">
        <v>0</v>
      </c>
      <c r="P37" s="55">
        <v>0</v>
      </c>
      <c r="Q37" s="57">
        <v>0</v>
      </c>
      <c r="R37" s="57">
        <v>0</v>
      </c>
      <c r="S37" s="57">
        <v>0</v>
      </c>
      <c r="T37" s="57">
        <v>0</v>
      </c>
      <c r="U37" s="55">
        <v>0</v>
      </c>
      <c r="V37" s="24"/>
      <c r="W37" s="24"/>
    </row>
    <row r="38" spans="1:23" ht="51.75" customHeight="1">
      <c r="A38" s="8">
        <v>16</v>
      </c>
      <c r="B38" s="45" t="s">
        <v>69</v>
      </c>
      <c r="C38" s="13"/>
      <c r="D38" s="13"/>
      <c r="E38" s="13"/>
      <c r="F38" s="13">
        <v>0.1</v>
      </c>
      <c r="G38" s="21">
        <v>0</v>
      </c>
      <c r="H38" s="21">
        <v>0</v>
      </c>
      <c r="I38" s="21">
        <v>0.1</v>
      </c>
      <c r="J38" s="21">
        <v>0.1</v>
      </c>
      <c r="K38" s="21">
        <v>0</v>
      </c>
      <c r="L38" s="49">
        <v>0.1</v>
      </c>
      <c r="M38" s="49">
        <v>0.06</v>
      </c>
      <c r="N38" s="55">
        <v>0</v>
      </c>
      <c r="O38" s="55">
        <v>0.5</v>
      </c>
      <c r="P38" s="55">
        <v>0.5</v>
      </c>
      <c r="Q38" s="56">
        <v>0.5</v>
      </c>
      <c r="R38" s="57">
        <v>0.5</v>
      </c>
      <c r="S38" s="57">
        <v>0.5</v>
      </c>
      <c r="T38" s="57">
        <v>0</v>
      </c>
      <c r="U38" s="55">
        <v>0.5</v>
      </c>
      <c r="V38" s="24"/>
      <c r="W38" s="24"/>
    </row>
    <row r="39" spans="1:23" ht="37.5" customHeight="1">
      <c r="A39" s="8">
        <v>17</v>
      </c>
      <c r="B39" s="45" t="s">
        <v>70</v>
      </c>
      <c r="C39" s="13"/>
      <c r="D39" s="13"/>
      <c r="E39" s="13"/>
      <c r="F39" s="13">
        <v>0.1</v>
      </c>
      <c r="G39" s="21">
        <v>0</v>
      </c>
      <c r="H39" s="21">
        <v>0</v>
      </c>
      <c r="I39" s="21">
        <v>0.1</v>
      </c>
      <c r="J39" s="21">
        <v>0</v>
      </c>
      <c r="K39" s="21">
        <v>0</v>
      </c>
      <c r="L39" s="49">
        <v>0</v>
      </c>
      <c r="M39" s="49">
        <v>0</v>
      </c>
      <c r="N39" s="55">
        <v>0</v>
      </c>
      <c r="O39" s="55">
        <v>0</v>
      </c>
      <c r="P39" s="55">
        <v>0</v>
      </c>
      <c r="Q39" s="57">
        <v>0</v>
      </c>
      <c r="R39" s="57">
        <v>0</v>
      </c>
      <c r="S39" s="57">
        <v>0</v>
      </c>
      <c r="T39" s="57">
        <v>0</v>
      </c>
      <c r="U39" s="55">
        <v>0</v>
      </c>
      <c r="V39" s="24"/>
      <c r="W39" s="24"/>
    </row>
    <row r="40" spans="1:23" ht="26.25" customHeight="1">
      <c r="A40" s="8">
        <v>18</v>
      </c>
      <c r="B40" s="45" t="s">
        <v>71</v>
      </c>
      <c r="C40" s="13"/>
      <c r="D40" s="13"/>
      <c r="E40" s="13"/>
      <c r="F40" s="13">
        <v>0.5</v>
      </c>
      <c r="G40" s="21">
        <v>0</v>
      </c>
      <c r="H40" s="21">
        <v>0</v>
      </c>
      <c r="I40" s="21">
        <v>2</v>
      </c>
      <c r="J40" s="21">
        <v>0.01</v>
      </c>
      <c r="K40" s="21">
        <v>0</v>
      </c>
      <c r="L40" s="49">
        <v>1.6</v>
      </c>
      <c r="M40" s="49">
        <v>0.01</v>
      </c>
      <c r="N40" s="55">
        <v>0</v>
      </c>
      <c r="O40" s="55">
        <v>0.01</v>
      </c>
      <c r="P40" s="55">
        <v>0.01</v>
      </c>
      <c r="Q40" s="57">
        <v>0</v>
      </c>
      <c r="R40" s="57">
        <v>0.01</v>
      </c>
      <c r="S40" s="57">
        <v>0.01</v>
      </c>
      <c r="T40" s="57">
        <v>0</v>
      </c>
      <c r="U40" s="55">
        <v>0</v>
      </c>
      <c r="V40" s="24"/>
      <c r="W40" s="24"/>
    </row>
    <row r="41" spans="1:23" ht="12.75" customHeight="1">
      <c r="A41" s="8">
        <v>19</v>
      </c>
      <c r="B41" s="45" t="s">
        <v>72</v>
      </c>
      <c r="C41" s="13"/>
      <c r="D41" s="13"/>
      <c r="E41" s="13"/>
      <c r="F41" s="13">
        <v>0.2</v>
      </c>
      <c r="G41" s="21">
        <v>0</v>
      </c>
      <c r="H41" s="21">
        <v>0</v>
      </c>
      <c r="I41" s="21">
        <v>2</v>
      </c>
      <c r="J41" s="21">
        <v>0.1</v>
      </c>
      <c r="K41" s="21">
        <v>0</v>
      </c>
      <c r="L41" s="49">
        <v>1.6</v>
      </c>
      <c r="M41" s="49">
        <v>0.01</v>
      </c>
      <c r="N41" s="55">
        <v>0</v>
      </c>
      <c r="O41" s="55">
        <v>0.01</v>
      </c>
      <c r="P41" s="55">
        <v>0.01</v>
      </c>
      <c r="Q41" s="57">
        <v>0</v>
      </c>
      <c r="R41" s="57">
        <v>0.01</v>
      </c>
      <c r="S41" s="57">
        <v>0.51</v>
      </c>
      <c r="T41" s="57">
        <v>0</v>
      </c>
      <c r="U41" s="55">
        <v>1</v>
      </c>
      <c r="V41" s="24"/>
      <c r="W41" s="24"/>
    </row>
    <row r="42" spans="1:23" ht="12.75" customHeight="1">
      <c r="A42" s="8">
        <v>20</v>
      </c>
      <c r="B42" s="45" t="s">
        <v>73</v>
      </c>
      <c r="C42" s="13"/>
      <c r="D42" s="13"/>
      <c r="E42" s="13"/>
      <c r="F42" s="13">
        <v>0.5</v>
      </c>
      <c r="G42" s="21">
        <v>0</v>
      </c>
      <c r="H42" s="21">
        <v>0</v>
      </c>
      <c r="I42" s="21">
        <v>0.5</v>
      </c>
      <c r="J42" s="21">
        <v>0.5</v>
      </c>
      <c r="K42" s="21">
        <v>0.45</v>
      </c>
      <c r="L42" s="49">
        <v>1</v>
      </c>
      <c r="M42" s="49">
        <v>0.01</v>
      </c>
      <c r="N42" s="55">
        <v>0</v>
      </c>
      <c r="O42" s="55">
        <v>0.5</v>
      </c>
      <c r="P42" s="55">
        <v>0.01</v>
      </c>
      <c r="Q42" s="57">
        <v>0</v>
      </c>
      <c r="R42" s="57">
        <v>0.49</v>
      </c>
      <c r="S42" s="57">
        <v>0.49</v>
      </c>
      <c r="T42" s="57">
        <v>0</v>
      </c>
      <c r="U42" s="55">
        <v>0.01</v>
      </c>
      <c r="V42" s="24"/>
      <c r="W42" s="24"/>
    </row>
    <row r="43" spans="1:23" ht="12.75" customHeight="1">
      <c r="A43" s="8">
        <v>21</v>
      </c>
      <c r="B43" s="45" t="s">
        <v>105</v>
      </c>
      <c r="C43" s="13"/>
      <c r="D43" s="13"/>
      <c r="E43" s="13"/>
      <c r="F43" s="13"/>
      <c r="G43" s="21"/>
      <c r="H43" s="21"/>
      <c r="I43" s="21"/>
      <c r="J43" s="21"/>
      <c r="K43" s="21"/>
      <c r="L43" s="49"/>
      <c r="M43" s="49"/>
      <c r="N43" s="55">
        <v>0</v>
      </c>
      <c r="O43" s="55">
        <v>1</v>
      </c>
      <c r="P43" s="55">
        <v>0.01</v>
      </c>
      <c r="Q43" s="57">
        <v>0</v>
      </c>
      <c r="R43" s="57">
        <v>0.45</v>
      </c>
      <c r="S43" s="57">
        <v>0.45</v>
      </c>
      <c r="T43" s="57">
        <v>0</v>
      </c>
      <c r="U43" s="55">
        <v>1</v>
      </c>
      <c r="V43" s="24"/>
      <c r="W43" s="24"/>
    </row>
    <row r="44" spans="1:23" ht="12.75" customHeight="1">
      <c r="A44" s="8">
        <v>22</v>
      </c>
      <c r="B44" s="45" t="s">
        <v>74</v>
      </c>
      <c r="C44" s="13"/>
      <c r="D44" s="13"/>
      <c r="E44" s="13"/>
      <c r="F44" s="13">
        <v>0.05</v>
      </c>
      <c r="G44" s="21">
        <v>0</v>
      </c>
      <c r="H44" s="21">
        <v>0</v>
      </c>
      <c r="I44" s="21">
        <v>1</v>
      </c>
      <c r="J44" s="21">
        <v>0.01</v>
      </c>
      <c r="K44" s="21"/>
      <c r="L44" s="49">
        <v>1</v>
      </c>
      <c r="M44" s="49">
        <v>0.01</v>
      </c>
      <c r="N44" s="55">
        <v>0</v>
      </c>
      <c r="O44" s="55">
        <v>0.01</v>
      </c>
      <c r="P44" s="55">
        <v>0.01</v>
      </c>
      <c r="Q44" s="57">
        <v>0</v>
      </c>
      <c r="R44" s="57">
        <v>0.01</v>
      </c>
      <c r="S44" s="57">
        <v>0.01</v>
      </c>
      <c r="T44" s="57">
        <v>0</v>
      </c>
      <c r="U44" s="55">
        <v>0.01</v>
      </c>
      <c r="V44" s="24"/>
      <c r="W44" s="24"/>
    </row>
    <row r="45" spans="1:23" ht="12.75" customHeight="1">
      <c r="A45" s="8">
        <v>23</v>
      </c>
      <c r="B45" s="45" t="s">
        <v>94</v>
      </c>
      <c r="C45" s="13"/>
      <c r="D45" s="13"/>
      <c r="E45" s="13"/>
      <c r="F45" s="13"/>
      <c r="G45" s="21"/>
      <c r="H45" s="21"/>
      <c r="I45" s="21"/>
      <c r="J45" s="21"/>
      <c r="K45" s="21"/>
      <c r="L45" s="49">
        <v>5</v>
      </c>
      <c r="M45" s="49">
        <v>1</v>
      </c>
      <c r="N45" s="55">
        <v>0</v>
      </c>
      <c r="O45" s="55">
        <v>5</v>
      </c>
      <c r="P45" s="55">
        <v>0.44</v>
      </c>
      <c r="Q45" s="57">
        <v>0</v>
      </c>
      <c r="R45" s="57">
        <v>1</v>
      </c>
      <c r="S45" s="57">
        <v>0.5</v>
      </c>
      <c r="T45" s="57">
        <v>0</v>
      </c>
      <c r="U45" s="55">
        <v>1</v>
      </c>
      <c r="V45" s="24"/>
      <c r="W45" s="24"/>
    </row>
    <row r="46" spans="1:23" ht="25.5" customHeight="1">
      <c r="A46" s="8">
        <v>24</v>
      </c>
      <c r="B46" s="45" t="s">
        <v>93</v>
      </c>
      <c r="C46" s="13"/>
      <c r="D46" s="13"/>
      <c r="E46" s="13"/>
      <c r="F46" s="13"/>
      <c r="G46" s="21"/>
      <c r="H46" s="21"/>
      <c r="I46" s="21">
        <v>1</v>
      </c>
      <c r="J46" s="21">
        <v>0.05</v>
      </c>
      <c r="K46" s="21">
        <v>0</v>
      </c>
      <c r="L46" s="49">
        <v>1</v>
      </c>
      <c r="M46" s="49">
        <v>0.5</v>
      </c>
      <c r="N46" s="55">
        <v>0</v>
      </c>
      <c r="O46" s="55">
        <v>1.5</v>
      </c>
      <c r="P46" s="55">
        <v>1.5</v>
      </c>
      <c r="Q46" s="57">
        <v>0.39</v>
      </c>
      <c r="R46" s="57">
        <v>1.5</v>
      </c>
      <c r="S46" s="57">
        <v>1.5</v>
      </c>
      <c r="T46" s="57">
        <v>0.06</v>
      </c>
      <c r="U46" s="55">
        <v>1</v>
      </c>
      <c r="V46" s="24"/>
      <c r="W46" s="24"/>
    </row>
    <row r="47" spans="1:23" ht="12.75">
      <c r="A47" s="8">
        <v>25</v>
      </c>
      <c r="B47" s="45" t="s">
        <v>106</v>
      </c>
      <c r="C47" s="13"/>
      <c r="D47" s="13"/>
      <c r="E47" s="13"/>
      <c r="F47" s="13"/>
      <c r="G47" s="21"/>
      <c r="H47" s="21"/>
      <c r="I47" s="21"/>
      <c r="J47" s="21"/>
      <c r="K47" s="21"/>
      <c r="L47" s="49"/>
      <c r="M47" s="49"/>
      <c r="N47" s="55">
        <v>0</v>
      </c>
      <c r="O47" s="55">
        <v>1</v>
      </c>
      <c r="P47" s="55">
        <v>0.01</v>
      </c>
      <c r="Q47" s="57">
        <v>0</v>
      </c>
      <c r="R47" s="57">
        <v>0.01</v>
      </c>
      <c r="S47" s="57">
        <v>0.01</v>
      </c>
      <c r="T47" s="57">
        <v>0</v>
      </c>
      <c r="U47" s="55">
        <v>1</v>
      </c>
      <c r="V47" s="24"/>
      <c r="W47" s="24"/>
    </row>
    <row r="48" spans="1:23" ht="12.75" customHeight="1">
      <c r="A48" s="8"/>
      <c r="B48" s="46" t="s">
        <v>163</v>
      </c>
      <c r="C48" s="13"/>
      <c r="D48" s="13"/>
      <c r="E48" s="13"/>
      <c r="F48" s="13"/>
      <c r="G48" s="21"/>
      <c r="H48" s="21"/>
      <c r="I48" s="21"/>
      <c r="J48" s="21"/>
      <c r="K48" s="21"/>
      <c r="L48" s="49"/>
      <c r="M48" s="49"/>
      <c r="N48" s="55"/>
      <c r="O48" s="55"/>
      <c r="P48" s="55"/>
      <c r="Q48" s="57"/>
      <c r="R48" s="57"/>
      <c r="S48" s="57"/>
      <c r="T48" s="57"/>
      <c r="U48" s="55"/>
      <c r="V48" s="24"/>
      <c r="W48" s="24"/>
    </row>
    <row r="49" spans="1:23" ht="13.5" customHeight="1">
      <c r="A49" s="8">
        <v>26</v>
      </c>
      <c r="B49" s="45" t="s">
        <v>166</v>
      </c>
      <c r="C49" s="13"/>
      <c r="D49" s="13"/>
      <c r="E49" s="13"/>
      <c r="F49" s="13"/>
      <c r="G49" s="21"/>
      <c r="H49" s="21"/>
      <c r="I49" s="21"/>
      <c r="J49" s="21"/>
      <c r="K49" s="21"/>
      <c r="L49" s="49"/>
      <c r="M49" s="49"/>
      <c r="N49" s="55"/>
      <c r="O49" s="55"/>
      <c r="P49" s="55"/>
      <c r="Q49" s="57"/>
      <c r="R49" s="57"/>
      <c r="S49" s="57"/>
      <c r="T49" s="57"/>
      <c r="U49" s="55">
        <v>0.5</v>
      </c>
      <c r="V49" s="24"/>
      <c r="W49" s="24"/>
    </row>
    <row r="50" spans="1:23" ht="13.5" customHeight="1">
      <c r="A50" s="8">
        <v>27</v>
      </c>
      <c r="B50" s="45" t="s">
        <v>167</v>
      </c>
      <c r="C50" s="13"/>
      <c r="D50" s="13"/>
      <c r="E50" s="13"/>
      <c r="F50" s="13"/>
      <c r="G50" s="21"/>
      <c r="H50" s="21"/>
      <c r="I50" s="21"/>
      <c r="J50" s="21"/>
      <c r="K50" s="21"/>
      <c r="L50" s="49"/>
      <c r="M50" s="49"/>
      <c r="N50" s="55"/>
      <c r="O50" s="55"/>
      <c r="P50" s="55"/>
      <c r="Q50" s="57"/>
      <c r="R50" s="57"/>
      <c r="S50" s="57"/>
      <c r="T50" s="57"/>
      <c r="U50" s="55">
        <v>0.5</v>
      </c>
      <c r="V50" s="24"/>
      <c r="W50" s="24"/>
    </row>
    <row r="51" spans="1:23" ht="25.5">
      <c r="A51" s="8">
        <v>28</v>
      </c>
      <c r="B51" s="45" t="s">
        <v>168</v>
      </c>
      <c r="C51" s="13"/>
      <c r="D51" s="13"/>
      <c r="E51" s="13"/>
      <c r="F51" s="13"/>
      <c r="G51" s="21"/>
      <c r="H51" s="21"/>
      <c r="I51" s="21"/>
      <c r="J51" s="21"/>
      <c r="K51" s="21"/>
      <c r="L51" s="49"/>
      <c r="M51" s="49"/>
      <c r="N51" s="55"/>
      <c r="O51" s="55"/>
      <c r="P51" s="55"/>
      <c r="Q51" s="57"/>
      <c r="R51" s="57"/>
      <c r="S51" s="57"/>
      <c r="T51" s="57"/>
      <c r="U51" s="55">
        <v>0.5</v>
      </c>
      <c r="V51" s="24"/>
      <c r="W51" s="24"/>
    </row>
    <row r="52" spans="1:23" ht="24.75" customHeight="1">
      <c r="A52" s="8">
        <v>29</v>
      </c>
      <c r="B52" s="45" t="s">
        <v>169</v>
      </c>
      <c r="C52" s="13"/>
      <c r="D52" s="13"/>
      <c r="E52" s="13"/>
      <c r="F52" s="13"/>
      <c r="G52" s="21"/>
      <c r="H52" s="21"/>
      <c r="I52" s="21"/>
      <c r="J52" s="21"/>
      <c r="K52" s="21"/>
      <c r="L52" s="49"/>
      <c r="M52" s="49"/>
      <c r="N52" s="55"/>
      <c r="O52" s="55"/>
      <c r="P52" s="55"/>
      <c r="Q52" s="57"/>
      <c r="R52" s="57"/>
      <c r="S52" s="57"/>
      <c r="T52" s="57"/>
      <c r="U52" s="55">
        <v>0.5</v>
      </c>
      <c r="V52" s="24"/>
      <c r="W52" s="24"/>
    </row>
    <row r="53" spans="1:23" ht="38.25" customHeight="1">
      <c r="A53" s="8">
        <v>30</v>
      </c>
      <c r="B53" s="45" t="s">
        <v>170</v>
      </c>
      <c r="C53" s="13"/>
      <c r="D53" s="13"/>
      <c r="E53" s="13"/>
      <c r="F53" s="13"/>
      <c r="G53" s="21"/>
      <c r="H53" s="21"/>
      <c r="I53" s="21"/>
      <c r="J53" s="21"/>
      <c r="K53" s="21"/>
      <c r="L53" s="49"/>
      <c r="M53" s="49"/>
      <c r="N53" s="55"/>
      <c r="O53" s="55"/>
      <c r="P53" s="55"/>
      <c r="Q53" s="57"/>
      <c r="R53" s="57">
        <v>0</v>
      </c>
      <c r="S53" s="57"/>
      <c r="T53" s="57"/>
      <c r="U53" s="55">
        <v>0.5</v>
      </c>
      <c r="V53" s="24"/>
      <c r="W53" s="24"/>
    </row>
    <row r="54" spans="1:23" ht="24.75" customHeight="1">
      <c r="A54" s="8">
        <v>31</v>
      </c>
      <c r="B54" s="45" t="s">
        <v>171</v>
      </c>
      <c r="C54" s="13"/>
      <c r="D54" s="13"/>
      <c r="E54" s="13"/>
      <c r="F54" s="13"/>
      <c r="G54" s="21"/>
      <c r="H54" s="21"/>
      <c r="I54" s="21"/>
      <c r="J54" s="21"/>
      <c r="K54" s="21"/>
      <c r="L54" s="49"/>
      <c r="M54" s="49"/>
      <c r="N54" s="55"/>
      <c r="O54" s="55"/>
      <c r="P54" s="55"/>
      <c r="Q54" s="57"/>
      <c r="R54" s="57">
        <v>0</v>
      </c>
      <c r="S54" s="57"/>
      <c r="T54" s="57"/>
      <c r="U54" s="55">
        <v>0.5</v>
      </c>
      <c r="V54" s="24"/>
      <c r="W54" s="24"/>
    </row>
    <row r="55" spans="1:23" ht="12.75" customHeight="1">
      <c r="A55" s="8">
        <v>32</v>
      </c>
      <c r="B55" s="45" t="s">
        <v>173</v>
      </c>
      <c r="C55" s="13"/>
      <c r="D55" s="13"/>
      <c r="E55" s="13"/>
      <c r="F55" s="13"/>
      <c r="G55" s="21"/>
      <c r="H55" s="21"/>
      <c r="I55" s="21"/>
      <c r="J55" s="21"/>
      <c r="K55" s="21"/>
      <c r="L55" s="49"/>
      <c r="M55" s="49"/>
      <c r="N55" s="55"/>
      <c r="O55" s="55"/>
      <c r="P55" s="55"/>
      <c r="Q55" s="57"/>
      <c r="R55" s="57">
        <v>0</v>
      </c>
      <c r="S55" s="57"/>
      <c r="T55" s="57"/>
      <c r="U55" s="55">
        <v>0.01</v>
      </c>
      <c r="V55" s="24"/>
      <c r="W55" s="24"/>
    </row>
    <row r="56" spans="1:23" ht="15" customHeight="1">
      <c r="A56" s="8"/>
      <c r="B56" s="46" t="s">
        <v>14</v>
      </c>
      <c r="C56" s="10">
        <f aca="true" t="shared" si="0" ref="C56:I56">SUM(C15:C46)</f>
        <v>98.51</v>
      </c>
      <c r="D56" s="10">
        <f t="shared" si="0"/>
        <v>98.4</v>
      </c>
      <c r="E56" s="10">
        <f t="shared" si="0"/>
        <v>107.00999999999999</v>
      </c>
      <c r="F56" s="10">
        <f t="shared" si="0"/>
        <v>103.09999999999998</v>
      </c>
      <c r="G56" s="10">
        <f t="shared" si="0"/>
        <v>99.52</v>
      </c>
      <c r="H56" s="10">
        <f t="shared" si="0"/>
        <v>115.36</v>
      </c>
      <c r="I56" s="10">
        <f t="shared" si="0"/>
        <v>123.21999999999998</v>
      </c>
      <c r="J56" s="10">
        <f>SUM(J15:J46)</f>
        <v>119.08999999999999</v>
      </c>
      <c r="K56" s="10">
        <f>SUM(K15:K46)</f>
        <v>150.53999999999996</v>
      </c>
      <c r="L56" s="10">
        <f>SUM(L15:L46)</f>
        <v>122.84999999999997</v>
      </c>
      <c r="M56" s="10">
        <f>SUM(M15:M46)</f>
        <v>112.41000000000001</v>
      </c>
      <c r="N56" s="10">
        <f>SUM(N15:N47)</f>
        <v>141.22</v>
      </c>
      <c r="O56" s="10">
        <f>SUM(O15:O47)</f>
        <v>132.04000000000002</v>
      </c>
      <c r="P56" s="10">
        <f>SUM(P15:P47)</f>
        <v>145.81999999999994</v>
      </c>
      <c r="Q56" s="39">
        <f>SUM(Q15:Q47)</f>
        <v>199.73</v>
      </c>
      <c r="R56" s="39">
        <f>SUM(R15:R55)</f>
        <v>141.13999999999996</v>
      </c>
      <c r="S56" s="39">
        <f>SUM(S15:S55)</f>
        <v>149.32</v>
      </c>
      <c r="T56" s="39">
        <f>SUM(T15:T55)</f>
        <v>152.35000000000005</v>
      </c>
      <c r="U56" s="39">
        <f>SUM(U15:U55)</f>
        <v>170.96999999999997</v>
      </c>
      <c r="V56" s="59">
        <f>SUM(V15:V47)</f>
        <v>0</v>
      </c>
      <c r="W56" s="59">
        <f>SUM(W15:W47)</f>
        <v>0</v>
      </c>
    </row>
    <row r="57" spans="1:23" ht="12.75">
      <c r="A57" s="61"/>
      <c r="B57" s="62"/>
      <c r="C57" s="63"/>
      <c r="D57" s="63"/>
      <c r="E57" s="63"/>
      <c r="F57" s="63"/>
      <c r="G57" s="64"/>
      <c r="H57" s="64"/>
      <c r="I57" s="64"/>
      <c r="J57" s="64"/>
      <c r="K57" s="64"/>
      <c r="L57" s="65"/>
      <c r="M57" s="66"/>
      <c r="N57" s="67"/>
      <c r="O57" s="67"/>
      <c r="P57" s="68"/>
      <c r="Q57" s="69"/>
      <c r="R57" s="69"/>
      <c r="S57" s="69"/>
      <c r="T57" s="69"/>
      <c r="U57" s="67"/>
      <c r="V57" s="70"/>
      <c r="W57" s="70"/>
    </row>
    <row r="58" spans="1:23" ht="12.75">
      <c r="A58" s="14" t="s">
        <v>121</v>
      </c>
      <c r="B58" s="46" t="s">
        <v>15</v>
      </c>
      <c r="C58" s="12"/>
      <c r="D58" s="12"/>
      <c r="E58" s="12"/>
      <c r="F58" s="12"/>
      <c r="G58" s="21"/>
      <c r="H58" s="21"/>
      <c r="I58" s="21"/>
      <c r="J58" s="21"/>
      <c r="K58" s="21"/>
      <c r="L58" s="49"/>
      <c r="M58" s="51"/>
      <c r="N58" s="55"/>
      <c r="O58" s="55"/>
      <c r="P58" s="7"/>
      <c r="Q58" s="50"/>
      <c r="R58" s="50"/>
      <c r="S58" s="50"/>
      <c r="T58" s="50"/>
      <c r="U58" s="55"/>
      <c r="V58" s="60"/>
      <c r="W58" s="60"/>
    </row>
    <row r="59" spans="1:23" ht="13.5" customHeight="1">
      <c r="A59" s="8">
        <v>1</v>
      </c>
      <c r="B59" s="44" t="s">
        <v>82</v>
      </c>
      <c r="C59" s="11">
        <v>4.4</v>
      </c>
      <c r="D59" s="11">
        <v>4.1</v>
      </c>
      <c r="E59" s="11">
        <v>4.93</v>
      </c>
      <c r="F59" s="11">
        <v>5</v>
      </c>
      <c r="G59" s="21">
        <v>4.6</v>
      </c>
      <c r="H59" s="21">
        <v>5.2</v>
      </c>
      <c r="I59" s="21">
        <v>6.5</v>
      </c>
      <c r="J59" s="21">
        <v>6.4</v>
      </c>
      <c r="K59" s="21">
        <v>7.37</v>
      </c>
      <c r="L59" s="49">
        <v>9.5</v>
      </c>
      <c r="M59" s="49">
        <v>8.45</v>
      </c>
      <c r="N59" s="55">
        <v>9.48</v>
      </c>
      <c r="O59" s="55">
        <v>9.5</v>
      </c>
      <c r="P59" s="55">
        <v>7.1</v>
      </c>
      <c r="Q59" s="56">
        <v>7.47</v>
      </c>
      <c r="R59" s="57">
        <v>9</v>
      </c>
      <c r="S59" s="57">
        <v>9</v>
      </c>
      <c r="T59" s="56">
        <v>7.5</v>
      </c>
      <c r="U59" s="55">
        <v>9</v>
      </c>
      <c r="V59" s="24"/>
      <c r="W59" s="24"/>
    </row>
    <row r="60" spans="1:23" ht="15" customHeight="1">
      <c r="A60" s="8">
        <v>2</v>
      </c>
      <c r="B60" s="44" t="s">
        <v>16</v>
      </c>
      <c r="C60" s="11">
        <v>5</v>
      </c>
      <c r="D60" s="11">
        <v>5</v>
      </c>
      <c r="E60" s="11">
        <v>5.5</v>
      </c>
      <c r="F60" s="11">
        <v>6.5</v>
      </c>
      <c r="G60" s="21">
        <v>6</v>
      </c>
      <c r="H60" s="21">
        <v>7.21</v>
      </c>
      <c r="I60" s="21">
        <v>8.5</v>
      </c>
      <c r="J60" s="21">
        <v>8.5</v>
      </c>
      <c r="K60" s="21">
        <v>9.58</v>
      </c>
      <c r="L60" s="49">
        <v>10.5</v>
      </c>
      <c r="M60" s="49">
        <v>9.75</v>
      </c>
      <c r="N60" s="55">
        <v>9.46</v>
      </c>
      <c r="O60" s="55">
        <v>10.5</v>
      </c>
      <c r="P60" s="55">
        <v>8.5</v>
      </c>
      <c r="Q60" s="56">
        <v>9.54</v>
      </c>
      <c r="R60" s="57">
        <v>10</v>
      </c>
      <c r="S60" s="57">
        <v>10</v>
      </c>
      <c r="T60" s="57">
        <v>5.89</v>
      </c>
      <c r="U60" s="55">
        <v>11.5</v>
      </c>
      <c r="V60" s="24"/>
      <c r="W60" s="24"/>
    </row>
    <row r="61" spans="1:23" ht="12.75" customHeight="1">
      <c r="A61" s="8"/>
      <c r="B61" s="46" t="s">
        <v>172</v>
      </c>
      <c r="C61" s="11"/>
      <c r="D61" s="11"/>
      <c r="E61" s="11"/>
      <c r="F61" s="11"/>
      <c r="G61" s="21"/>
      <c r="H61" s="21"/>
      <c r="I61" s="21"/>
      <c r="J61" s="21"/>
      <c r="K61" s="21"/>
      <c r="L61" s="49"/>
      <c r="M61" s="49"/>
      <c r="N61" s="55"/>
      <c r="O61" s="55"/>
      <c r="P61" s="55"/>
      <c r="Q61" s="56"/>
      <c r="R61" s="57"/>
      <c r="S61" s="57"/>
      <c r="T61" s="57"/>
      <c r="U61" s="55"/>
      <c r="V61" s="24"/>
      <c r="W61" s="24"/>
    </row>
    <row r="62" spans="1:23" ht="38.25">
      <c r="A62" s="8">
        <v>3</v>
      </c>
      <c r="B62" s="45" t="s">
        <v>174</v>
      </c>
      <c r="C62" s="11"/>
      <c r="D62" s="11"/>
      <c r="E62" s="11"/>
      <c r="F62" s="11"/>
      <c r="G62" s="21"/>
      <c r="H62" s="21"/>
      <c r="I62" s="21"/>
      <c r="J62" s="21"/>
      <c r="K62" s="21"/>
      <c r="L62" s="49"/>
      <c r="M62" s="49"/>
      <c r="N62" s="55"/>
      <c r="O62" s="55"/>
      <c r="P62" s="55"/>
      <c r="Q62" s="56"/>
      <c r="R62" s="57"/>
      <c r="S62" s="57"/>
      <c r="T62" s="57"/>
      <c r="U62" s="55">
        <v>0.5</v>
      </c>
      <c r="V62" s="24"/>
      <c r="W62" s="24"/>
    </row>
    <row r="63" spans="1:23" ht="12.75">
      <c r="A63" s="8"/>
      <c r="B63" s="46" t="s">
        <v>17</v>
      </c>
      <c r="C63" s="10">
        <f aca="true" t="shared" si="1" ref="C63:I63">SUM(C59:C60)</f>
        <v>9.4</v>
      </c>
      <c r="D63" s="10">
        <f t="shared" si="1"/>
        <v>9.1</v>
      </c>
      <c r="E63" s="10">
        <f t="shared" si="1"/>
        <v>10.43</v>
      </c>
      <c r="F63" s="10">
        <f t="shared" si="1"/>
        <v>11.5</v>
      </c>
      <c r="G63" s="10">
        <f t="shared" si="1"/>
        <v>10.6</v>
      </c>
      <c r="H63" s="10">
        <f t="shared" si="1"/>
        <v>12.41</v>
      </c>
      <c r="I63" s="10">
        <f t="shared" si="1"/>
        <v>15</v>
      </c>
      <c r="J63" s="10">
        <f aca="true" t="shared" si="2" ref="J63:W63">SUM(J59:J60)</f>
        <v>14.9</v>
      </c>
      <c r="K63" s="10">
        <f t="shared" si="2"/>
        <v>16.95</v>
      </c>
      <c r="L63" s="10">
        <f t="shared" si="2"/>
        <v>20</v>
      </c>
      <c r="M63" s="10">
        <f t="shared" si="2"/>
        <v>18.2</v>
      </c>
      <c r="N63" s="10">
        <f t="shared" si="2"/>
        <v>18.94</v>
      </c>
      <c r="O63" s="10">
        <f t="shared" si="2"/>
        <v>20</v>
      </c>
      <c r="P63" s="10">
        <f t="shared" si="2"/>
        <v>15.6</v>
      </c>
      <c r="Q63" s="39">
        <f t="shared" si="2"/>
        <v>17.009999999999998</v>
      </c>
      <c r="R63" s="39">
        <f t="shared" si="2"/>
        <v>19</v>
      </c>
      <c r="S63" s="39">
        <f t="shared" si="2"/>
        <v>19</v>
      </c>
      <c r="T63" s="39">
        <f t="shared" si="2"/>
        <v>13.39</v>
      </c>
      <c r="U63" s="10">
        <f>SUM(U59:U62)</f>
        <v>21</v>
      </c>
      <c r="V63" s="10">
        <f t="shared" si="2"/>
        <v>0</v>
      </c>
      <c r="W63" s="10">
        <f t="shared" si="2"/>
        <v>0</v>
      </c>
    </row>
    <row r="64" spans="1:23" ht="11.25" customHeight="1">
      <c r="A64" s="8"/>
      <c r="B64" s="46"/>
      <c r="C64" s="12"/>
      <c r="D64" s="12"/>
      <c r="E64" s="12"/>
      <c r="F64" s="12"/>
      <c r="G64" s="21"/>
      <c r="H64" s="21"/>
      <c r="I64" s="21"/>
      <c r="J64" s="21"/>
      <c r="K64" s="21"/>
      <c r="L64" s="49"/>
      <c r="M64" s="51"/>
      <c r="N64" s="55"/>
      <c r="O64" s="55"/>
      <c r="P64" s="7"/>
      <c r="Q64" s="50"/>
      <c r="R64" s="50"/>
      <c r="S64" s="50"/>
      <c r="T64" s="50"/>
      <c r="U64" s="55"/>
      <c r="V64" s="24"/>
      <c r="W64" s="24"/>
    </row>
    <row r="65" spans="1:23" ht="12.75">
      <c r="A65" s="14" t="s">
        <v>122</v>
      </c>
      <c r="B65" s="46" t="s">
        <v>136</v>
      </c>
      <c r="C65" s="12"/>
      <c r="D65" s="12"/>
      <c r="E65" s="12"/>
      <c r="F65" s="12"/>
      <c r="G65" s="21"/>
      <c r="H65" s="21"/>
      <c r="I65" s="21"/>
      <c r="J65" s="21"/>
      <c r="K65" s="21"/>
      <c r="L65" s="49"/>
      <c r="M65" s="51"/>
      <c r="N65" s="55"/>
      <c r="O65" s="55"/>
      <c r="P65" s="7"/>
      <c r="Q65" s="50"/>
      <c r="R65" s="50"/>
      <c r="S65" s="50"/>
      <c r="T65" s="50"/>
      <c r="U65" s="55"/>
      <c r="V65" s="24"/>
      <c r="W65" s="24"/>
    </row>
    <row r="66" spans="1:23" ht="12.75" customHeight="1">
      <c r="A66" s="8">
        <v>1</v>
      </c>
      <c r="B66" s="44" t="s">
        <v>18</v>
      </c>
      <c r="C66" s="11">
        <v>4</v>
      </c>
      <c r="D66" s="11">
        <v>2.5</v>
      </c>
      <c r="E66" s="11">
        <v>2.52</v>
      </c>
      <c r="F66" s="11">
        <v>4</v>
      </c>
      <c r="G66" s="21">
        <v>2</v>
      </c>
      <c r="H66" s="21">
        <v>1.91</v>
      </c>
      <c r="I66" s="21">
        <v>4.5</v>
      </c>
      <c r="J66" s="21">
        <v>3.8</v>
      </c>
      <c r="K66" s="21">
        <v>3.58</v>
      </c>
      <c r="L66" s="49">
        <v>4.5</v>
      </c>
      <c r="M66" s="49">
        <v>3.75</v>
      </c>
      <c r="N66" s="55">
        <v>2.94</v>
      </c>
      <c r="O66" s="55">
        <v>5</v>
      </c>
      <c r="P66" s="55">
        <v>5</v>
      </c>
      <c r="Q66" s="57">
        <v>4.88</v>
      </c>
      <c r="R66" s="57">
        <v>5</v>
      </c>
      <c r="S66" s="57">
        <v>5</v>
      </c>
      <c r="T66" s="57">
        <v>3.84</v>
      </c>
      <c r="U66" s="55">
        <v>5.7</v>
      </c>
      <c r="V66" s="24"/>
      <c r="W66" s="24"/>
    </row>
    <row r="67" spans="1:23" ht="12.75" customHeight="1">
      <c r="A67" s="8">
        <v>2</v>
      </c>
      <c r="B67" s="44" t="s">
        <v>81</v>
      </c>
      <c r="C67" s="11">
        <v>2.5</v>
      </c>
      <c r="D67" s="11">
        <v>2</v>
      </c>
      <c r="E67" s="11">
        <v>1.25</v>
      </c>
      <c r="F67" s="11">
        <v>3</v>
      </c>
      <c r="G67" s="21">
        <v>3.25</v>
      </c>
      <c r="H67" s="21">
        <v>3.25</v>
      </c>
      <c r="I67" s="21">
        <v>4</v>
      </c>
      <c r="J67" s="21">
        <v>3.75</v>
      </c>
      <c r="K67" s="21">
        <v>3.75</v>
      </c>
      <c r="L67" s="49">
        <v>21</v>
      </c>
      <c r="M67" s="49">
        <v>10.5</v>
      </c>
      <c r="N67" s="55">
        <v>8.4</v>
      </c>
      <c r="O67" s="55">
        <v>8</v>
      </c>
      <c r="P67" s="55">
        <v>7</v>
      </c>
      <c r="Q67" s="57">
        <v>5.13</v>
      </c>
      <c r="R67" s="57">
        <v>7.1</v>
      </c>
      <c r="S67" s="57">
        <v>7.1</v>
      </c>
      <c r="T67" s="57">
        <v>5.25</v>
      </c>
      <c r="U67" s="55">
        <v>7.2</v>
      </c>
      <c r="V67" s="24"/>
      <c r="W67" s="24"/>
    </row>
    <row r="68" spans="1:23" ht="12.75" customHeight="1">
      <c r="A68" s="8">
        <v>3</v>
      </c>
      <c r="B68" s="44" t="s">
        <v>19</v>
      </c>
      <c r="C68" s="11">
        <v>0.25</v>
      </c>
      <c r="D68" s="11">
        <v>0.25</v>
      </c>
      <c r="E68" s="11">
        <v>0.12</v>
      </c>
      <c r="F68" s="11">
        <v>0.35</v>
      </c>
      <c r="G68" s="21">
        <v>0.35</v>
      </c>
      <c r="H68" s="21">
        <v>0.35</v>
      </c>
      <c r="I68" s="21">
        <v>0.5</v>
      </c>
      <c r="J68" s="21">
        <v>0.5</v>
      </c>
      <c r="K68" s="21">
        <v>0.5</v>
      </c>
      <c r="L68" s="49">
        <v>1</v>
      </c>
      <c r="M68" s="49">
        <v>1</v>
      </c>
      <c r="N68" s="55">
        <v>1</v>
      </c>
      <c r="O68" s="55">
        <v>1</v>
      </c>
      <c r="P68" s="55">
        <v>1</v>
      </c>
      <c r="Q68" s="56">
        <v>1.62</v>
      </c>
      <c r="R68" s="57">
        <v>1</v>
      </c>
      <c r="S68" s="57">
        <v>1</v>
      </c>
      <c r="T68" s="56">
        <v>0.53</v>
      </c>
      <c r="U68" s="55">
        <v>1</v>
      </c>
      <c r="V68" s="24"/>
      <c r="W68" s="24"/>
    </row>
    <row r="69" spans="1:23" ht="12.75" customHeight="1">
      <c r="A69" s="8">
        <v>4</v>
      </c>
      <c r="B69" s="44" t="s">
        <v>20</v>
      </c>
      <c r="C69" s="11">
        <v>2.7</v>
      </c>
      <c r="D69" s="11">
        <v>1.5</v>
      </c>
      <c r="E69" s="11">
        <v>1.24</v>
      </c>
      <c r="F69" s="11">
        <v>2.5</v>
      </c>
      <c r="G69" s="21">
        <v>1.21</v>
      </c>
      <c r="H69" s="21">
        <v>0.21</v>
      </c>
      <c r="I69" s="21">
        <v>1.69</v>
      </c>
      <c r="J69" s="21">
        <v>0.84</v>
      </c>
      <c r="K69" s="21">
        <v>1.06</v>
      </c>
      <c r="L69" s="49">
        <v>4.1</v>
      </c>
      <c r="M69" s="49">
        <v>3.4</v>
      </c>
      <c r="N69" s="55">
        <v>2.53</v>
      </c>
      <c r="O69" s="55">
        <v>1.5</v>
      </c>
      <c r="P69" s="55">
        <v>0.05</v>
      </c>
      <c r="Q69" s="57">
        <v>0</v>
      </c>
      <c r="R69" s="57">
        <v>1.5</v>
      </c>
      <c r="S69" s="57">
        <v>1.31</v>
      </c>
      <c r="T69" s="57">
        <v>0.93</v>
      </c>
      <c r="U69" s="55">
        <v>1.5</v>
      </c>
      <c r="V69" s="24"/>
      <c r="W69" s="24"/>
    </row>
    <row r="70" spans="1:23" ht="12.75" customHeight="1">
      <c r="A70" s="8">
        <v>5</v>
      </c>
      <c r="B70" s="44" t="s">
        <v>21</v>
      </c>
      <c r="C70" s="11">
        <v>0.5</v>
      </c>
      <c r="D70" s="11">
        <v>0.5</v>
      </c>
      <c r="E70" s="11">
        <v>0.48</v>
      </c>
      <c r="F70" s="11">
        <v>0.5</v>
      </c>
      <c r="G70" s="21">
        <v>0.4</v>
      </c>
      <c r="H70" s="21">
        <v>0.29</v>
      </c>
      <c r="I70" s="21">
        <v>0.8</v>
      </c>
      <c r="J70" s="21">
        <v>0.8</v>
      </c>
      <c r="K70" s="21">
        <v>0.72</v>
      </c>
      <c r="L70" s="49">
        <v>1.5</v>
      </c>
      <c r="M70" s="49">
        <v>1</v>
      </c>
      <c r="N70" s="55">
        <v>0.6</v>
      </c>
      <c r="O70" s="55">
        <v>1.1</v>
      </c>
      <c r="P70" s="55">
        <v>0.87</v>
      </c>
      <c r="Q70" s="57">
        <v>0.44</v>
      </c>
      <c r="R70" s="57">
        <v>0.5</v>
      </c>
      <c r="S70" s="57">
        <v>0.5</v>
      </c>
      <c r="T70" s="57">
        <v>0</v>
      </c>
      <c r="U70" s="55">
        <v>0.5</v>
      </c>
      <c r="V70" s="24"/>
      <c r="W70" s="24"/>
    </row>
    <row r="71" spans="1:23" ht="13.5" customHeight="1">
      <c r="A71" s="8">
        <v>6</v>
      </c>
      <c r="B71" s="44" t="s">
        <v>22</v>
      </c>
      <c r="C71" s="11">
        <v>2</v>
      </c>
      <c r="D71" s="11">
        <v>1.4</v>
      </c>
      <c r="E71" s="11">
        <v>1.1</v>
      </c>
      <c r="F71" s="11">
        <v>2</v>
      </c>
      <c r="G71" s="21">
        <v>1.8</v>
      </c>
      <c r="H71" s="21">
        <v>1.8</v>
      </c>
      <c r="I71" s="21">
        <v>2.4</v>
      </c>
      <c r="J71" s="21">
        <v>2.4</v>
      </c>
      <c r="K71" s="21">
        <v>2.95</v>
      </c>
      <c r="L71" s="49">
        <v>3.9</v>
      </c>
      <c r="M71" s="49">
        <v>3.5</v>
      </c>
      <c r="N71" s="55">
        <v>3.5</v>
      </c>
      <c r="O71" s="55">
        <v>4.05</v>
      </c>
      <c r="P71" s="55">
        <v>1.24</v>
      </c>
      <c r="Q71" s="56">
        <v>1.24</v>
      </c>
      <c r="R71" s="57">
        <v>3</v>
      </c>
      <c r="S71" s="57">
        <v>3</v>
      </c>
      <c r="T71" s="56">
        <v>2.25</v>
      </c>
      <c r="U71" s="55">
        <v>3</v>
      </c>
      <c r="V71" s="24"/>
      <c r="W71" s="24"/>
    </row>
    <row r="72" spans="1:23" ht="13.5" customHeight="1">
      <c r="A72" s="8">
        <v>7</v>
      </c>
      <c r="B72" s="45" t="s">
        <v>68</v>
      </c>
      <c r="C72" s="13">
        <v>12</v>
      </c>
      <c r="D72" s="13">
        <v>9</v>
      </c>
      <c r="E72" s="13">
        <v>9</v>
      </c>
      <c r="F72" s="13">
        <v>8.5</v>
      </c>
      <c r="G72" s="21">
        <v>6.37</v>
      </c>
      <c r="H72" s="21">
        <v>6.37</v>
      </c>
      <c r="I72" s="21">
        <v>9.5</v>
      </c>
      <c r="J72" s="21">
        <v>9.5</v>
      </c>
      <c r="K72" s="21">
        <v>8.33</v>
      </c>
      <c r="L72" s="49">
        <v>9</v>
      </c>
      <c r="M72" s="49">
        <v>6</v>
      </c>
      <c r="N72" s="55">
        <v>0</v>
      </c>
      <c r="O72" s="55">
        <v>7.5</v>
      </c>
      <c r="P72" s="55">
        <v>7</v>
      </c>
      <c r="Q72" s="56">
        <v>8.5</v>
      </c>
      <c r="R72" s="57">
        <v>7</v>
      </c>
      <c r="S72" s="57">
        <v>6.54</v>
      </c>
      <c r="T72" s="56">
        <v>5.17</v>
      </c>
      <c r="U72" s="55">
        <v>6.5</v>
      </c>
      <c r="V72" s="24"/>
      <c r="W72" s="24"/>
    </row>
    <row r="73" spans="1:23" ht="13.5" customHeight="1">
      <c r="A73" s="8">
        <v>8</v>
      </c>
      <c r="B73" s="45" t="s">
        <v>107</v>
      </c>
      <c r="C73" s="13"/>
      <c r="D73" s="13"/>
      <c r="E73" s="13"/>
      <c r="F73" s="13"/>
      <c r="G73" s="21"/>
      <c r="H73" s="21"/>
      <c r="I73" s="21"/>
      <c r="J73" s="21"/>
      <c r="K73" s="21"/>
      <c r="L73" s="49"/>
      <c r="M73" s="49"/>
      <c r="N73" s="55">
        <v>0</v>
      </c>
      <c r="O73" s="55">
        <v>1</v>
      </c>
      <c r="P73" s="55">
        <v>0.01</v>
      </c>
      <c r="Q73" s="57">
        <v>0</v>
      </c>
      <c r="R73" s="57">
        <v>0.4</v>
      </c>
      <c r="S73" s="57">
        <v>0.4</v>
      </c>
      <c r="T73" s="57">
        <v>0</v>
      </c>
      <c r="U73" s="55">
        <v>0.5</v>
      </c>
      <c r="V73" s="24"/>
      <c r="W73" s="24"/>
    </row>
    <row r="74" spans="1:23" ht="15" customHeight="1">
      <c r="A74" s="8"/>
      <c r="B74" s="46" t="s">
        <v>23</v>
      </c>
      <c r="C74" s="10">
        <f aca="true" t="shared" si="3" ref="C74:I74">SUM(C66:C72)</f>
        <v>23.95</v>
      </c>
      <c r="D74" s="10">
        <f t="shared" si="3"/>
        <v>17.15</v>
      </c>
      <c r="E74" s="10">
        <f t="shared" si="3"/>
        <v>15.709999999999999</v>
      </c>
      <c r="F74" s="10">
        <f t="shared" si="3"/>
        <v>20.85</v>
      </c>
      <c r="G74" s="10">
        <f t="shared" si="3"/>
        <v>15.379999999999999</v>
      </c>
      <c r="H74" s="10">
        <f t="shared" si="3"/>
        <v>14.18</v>
      </c>
      <c r="I74" s="10">
        <f t="shared" si="3"/>
        <v>23.39</v>
      </c>
      <c r="J74" s="10">
        <f>SUM(J66:J72)</f>
        <v>21.590000000000003</v>
      </c>
      <c r="K74" s="10">
        <f>SUM(K66:K72)</f>
        <v>20.89</v>
      </c>
      <c r="L74" s="10">
        <f>SUM(L66:L72)</f>
        <v>45</v>
      </c>
      <c r="M74" s="10">
        <f>SUM(M66:M72)</f>
        <v>29.15</v>
      </c>
      <c r="N74" s="10">
        <f aca="true" t="shared" si="4" ref="N74:W74">SUM(N66:N73)</f>
        <v>18.97</v>
      </c>
      <c r="O74" s="10">
        <f t="shared" si="4"/>
        <v>29.150000000000002</v>
      </c>
      <c r="P74" s="10">
        <f t="shared" si="4"/>
        <v>22.17</v>
      </c>
      <c r="Q74" s="39">
        <f t="shared" si="4"/>
        <v>21.81</v>
      </c>
      <c r="R74" s="39">
        <f t="shared" si="4"/>
        <v>25.5</v>
      </c>
      <c r="S74" s="39">
        <f t="shared" si="4"/>
        <v>24.849999999999998</v>
      </c>
      <c r="T74" s="39">
        <f t="shared" si="4"/>
        <v>17.97</v>
      </c>
      <c r="U74" s="10">
        <f t="shared" si="4"/>
        <v>25.9</v>
      </c>
      <c r="V74" s="10">
        <f t="shared" si="4"/>
        <v>0</v>
      </c>
      <c r="W74" s="10">
        <f t="shared" si="4"/>
        <v>0</v>
      </c>
    </row>
    <row r="75" spans="1:23" ht="12.75">
      <c r="A75" s="8"/>
      <c r="B75" s="45"/>
      <c r="C75" s="13"/>
      <c r="D75" s="13"/>
      <c r="E75" s="13"/>
      <c r="F75" s="13"/>
      <c r="G75" s="21"/>
      <c r="H75" s="21"/>
      <c r="I75" s="21"/>
      <c r="J75" s="21"/>
      <c r="K75" s="21"/>
      <c r="L75" s="49"/>
      <c r="M75" s="51"/>
      <c r="N75" s="55"/>
      <c r="O75" s="55"/>
      <c r="P75" s="7"/>
      <c r="Q75" s="50"/>
      <c r="R75" s="50"/>
      <c r="S75" s="50"/>
      <c r="T75" s="50"/>
      <c r="U75" s="55"/>
      <c r="V75" s="24"/>
      <c r="W75" s="24"/>
    </row>
    <row r="76" spans="1:23" ht="12.75">
      <c r="A76" s="14" t="s">
        <v>123</v>
      </c>
      <c r="B76" s="46" t="s">
        <v>24</v>
      </c>
      <c r="C76" s="12"/>
      <c r="D76" s="12"/>
      <c r="E76" s="12"/>
      <c r="F76" s="12"/>
      <c r="G76" s="21"/>
      <c r="H76" s="21"/>
      <c r="I76" s="21"/>
      <c r="J76" s="21"/>
      <c r="K76" s="21"/>
      <c r="L76" s="49"/>
      <c r="M76" s="51"/>
      <c r="N76" s="55"/>
      <c r="O76" s="55"/>
      <c r="P76" s="7"/>
      <c r="Q76" s="50"/>
      <c r="R76" s="50"/>
      <c r="S76" s="50"/>
      <c r="T76" s="50"/>
      <c r="U76" s="55"/>
      <c r="V76" s="24"/>
      <c r="W76" s="24"/>
    </row>
    <row r="77" spans="1:23" ht="12" customHeight="1">
      <c r="A77" s="8">
        <v>1</v>
      </c>
      <c r="B77" s="44" t="s">
        <v>25</v>
      </c>
      <c r="C77" s="11">
        <v>6.5</v>
      </c>
      <c r="D77" s="11">
        <v>5.2</v>
      </c>
      <c r="E77" s="11">
        <v>5.19</v>
      </c>
      <c r="F77" s="11">
        <v>7.5</v>
      </c>
      <c r="G77" s="21">
        <v>6</v>
      </c>
      <c r="H77" s="21">
        <v>5.94</v>
      </c>
      <c r="I77" s="21">
        <v>7</v>
      </c>
      <c r="J77" s="21">
        <v>5.47</v>
      </c>
      <c r="K77" s="21">
        <v>5.33</v>
      </c>
      <c r="L77" s="49">
        <v>8.51</v>
      </c>
      <c r="M77" s="49">
        <v>8</v>
      </c>
      <c r="N77" s="55">
        <v>7.62</v>
      </c>
      <c r="O77" s="55">
        <v>8.5</v>
      </c>
      <c r="P77" s="55">
        <v>7.3</v>
      </c>
      <c r="Q77" s="56">
        <v>7.3</v>
      </c>
      <c r="R77" s="57">
        <v>7.5</v>
      </c>
      <c r="S77" s="57">
        <v>6.45</v>
      </c>
      <c r="T77" s="56">
        <v>4.58</v>
      </c>
      <c r="U77" s="55">
        <v>7</v>
      </c>
      <c r="V77" s="24"/>
      <c r="W77" s="24"/>
    </row>
    <row r="78" spans="1:23" ht="12" customHeight="1">
      <c r="A78" s="8">
        <v>2</v>
      </c>
      <c r="B78" s="44" t="s">
        <v>26</v>
      </c>
      <c r="C78" s="11">
        <v>2.5</v>
      </c>
      <c r="D78" s="11">
        <v>2.4</v>
      </c>
      <c r="E78" s="11">
        <v>2.4</v>
      </c>
      <c r="F78" s="11">
        <v>3</v>
      </c>
      <c r="G78" s="21">
        <v>3</v>
      </c>
      <c r="H78" s="21">
        <v>3</v>
      </c>
      <c r="I78" s="21">
        <v>4</v>
      </c>
      <c r="J78" s="21">
        <v>4</v>
      </c>
      <c r="K78" s="21">
        <v>3.99</v>
      </c>
      <c r="L78" s="49">
        <v>5.5</v>
      </c>
      <c r="M78" s="49">
        <v>5</v>
      </c>
      <c r="N78" s="55">
        <v>5.3</v>
      </c>
      <c r="O78" s="55">
        <v>5.8</v>
      </c>
      <c r="P78" s="55">
        <v>5.8</v>
      </c>
      <c r="Q78" s="56">
        <v>6.28</v>
      </c>
      <c r="R78" s="57">
        <v>5.8</v>
      </c>
      <c r="S78" s="57">
        <v>5.8</v>
      </c>
      <c r="T78" s="56">
        <v>4.35</v>
      </c>
      <c r="U78" s="55">
        <v>6</v>
      </c>
      <c r="V78" s="24"/>
      <c r="W78" s="24"/>
    </row>
    <row r="79" spans="1:23" ht="12" customHeight="1">
      <c r="A79" s="8">
        <v>3</v>
      </c>
      <c r="B79" s="45" t="s">
        <v>27</v>
      </c>
      <c r="C79" s="13">
        <v>2.5</v>
      </c>
      <c r="D79" s="13">
        <v>2.5</v>
      </c>
      <c r="E79" s="13">
        <v>2.64</v>
      </c>
      <c r="F79" s="13">
        <v>3.7</v>
      </c>
      <c r="G79" s="21">
        <v>2.5</v>
      </c>
      <c r="H79" s="21">
        <v>3.9</v>
      </c>
      <c r="I79" s="21">
        <v>5</v>
      </c>
      <c r="J79" s="21">
        <v>3.5</v>
      </c>
      <c r="K79" s="21">
        <v>3.79</v>
      </c>
      <c r="L79" s="49">
        <v>4.5</v>
      </c>
      <c r="M79" s="49">
        <v>1.8</v>
      </c>
      <c r="N79" s="55">
        <v>2.48</v>
      </c>
      <c r="O79" s="55">
        <v>3.5</v>
      </c>
      <c r="P79" s="55">
        <v>2.5</v>
      </c>
      <c r="Q79" s="56">
        <v>3.6</v>
      </c>
      <c r="R79" s="57">
        <v>1</v>
      </c>
      <c r="S79" s="57">
        <v>1</v>
      </c>
      <c r="T79" s="56">
        <v>0.94</v>
      </c>
      <c r="U79" s="55">
        <v>1.5</v>
      </c>
      <c r="V79" s="24"/>
      <c r="W79" s="24"/>
    </row>
    <row r="80" spans="1:23" ht="13.5" customHeight="1">
      <c r="A80" s="8">
        <v>4</v>
      </c>
      <c r="B80" s="45" t="s">
        <v>28</v>
      </c>
      <c r="C80" s="13">
        <v>0.25</v>
      </c>
      <c r="D80" s="13">
        <v>0.25</v>
      </c>
      <c r="E80" s="13">
        <v>0.25</v>
      </c>
      <c r="F80" s="13">
        <v>0.3</v>
      </c>
      <c r="G80" s="21">
        <v>0.3</v>
      </c>
      <c r="H80" s="21">
        <v>0.3</v>
      </c>
      <c r="I80" s="21">
        <v>0.3</v>
      </c>
      <c r="J80" s="21">
        <v>0.3</v>
      </c>
      <c r="K80" s="21">
        <v>0.3</v>
      </c>
      <c r="L80" s="49">
        <v>0.3</v>
      </c>
      <c r="M80" s="49">
        <v>0.3</v>
      </c>
      <c r="N80" s="55">
        <v>0.3</v>
      </c>
      <c r="O80" s="55">
        <v>0.5</v>
      </c>
      <c r="P80" s="55">
        <v>0.5</v>
      </c>
      <c r="Q80" s="56">
        <v>0.5</v>
      </c>
      <c r="R80" s="57">
        <v>0.5</v>
      </c>
      <c r="S80" s="57">
        <v>0.5</v>
      </c>
      <c r="T80" s="56">
        <v>0.38</v>
      </c>
      <c r="U80" s="55">
        <v>0.5</v>
      </c>
      <c r="V80" s="24"/>
      <c r="W80" s="24"/>
    </row>
    <row r="81" spans="1:23" ht="12.75" customHeight="1">
      <c r="A81" s="8">
        <v>5</v>
      </c>
      <c r="B81" s="45" t="s">
        <v>29</v>
      </c>
      <c r="C81" s="13"/>
      <c r="D81" s="13"/>
      <c r="E81" s="13">
        <v>0</v>
      </c>
      <c r="F81" s="13"/>
      <c r="G81" s="21"/>
      <c r="H81" s="21"/>
      <c r="I81" s="21">
        <v>0.01</v>
      </c>
      <c r="J81" s="21">
        <v>0.01</v>
      </c>
      <c r="K81" s="21">
        <v>0</v>
      </c>
      <c r="L81" s="49">
        <v>0.01</v>
      </c>
      <c r="M81" s="49">
        <v>0.01</v>
      </c>
      <c r="N81" s="55">
        <v>0</v>
      </c>
      <c r="O81" s="55">
        <v>0.01</v>
      </c>
      <c r="P81" s="55">
        <v>0.01</v>
      </c>
      <c r="Q81" s="56">
        <v>2</v>
      </c>
      <c r="R81" s="57">
        <v>0.01</v>
      </c>
      <c r="S81" s="57">
        <v>0.01</v>
      </c>
      <c r="T81" s="56">
        <v>5.26</v>
      </c>
      <c r="U81" s="55">
        <v>1.51</v>
      </c>
      <c r="V81" s="24"/>
      <c r="W81" s="24"/>
    </row>
    <row r="82" spans="1:23" ht="13.5" customHeight="1">
      <c r="A82" s="8">
        <v>6</v>
      </c>
      <c r="B82" s="45" t="s">
        <v>30</v>
      </c>
      <c r="C82" s="13">
        <v>0.25</v>
      </c>
      <c r="D82" s="13">
        <v>0.25</v>
      </c>
      <c r="E82" s="13">
        <v>0.25</v>
      </c>
      <c r="F82" s="13">
        <v>0.01</v>
      </c>
      <c r="G82" s="21">
        <v>0.01</v>
      </c>
      <c r="H82" s="21">
        <v>0.41</v>
      </c>
      <c r="I82" s="21">
        <v>0.01</v>
      </c>
      <c r="J82" s="21">
        <v>0.01</v>
      </c>
      <c r="K82" s="21">
        <v>0.45</v>
      </c>
      <c r="L82" s="49">
        <v>0.01</v>
      </c>
      <c r="M82" s="49">
        <v>0.01</v>
      </c>
      <c r="N82" s="55">
        <v>0.96</v>
      </c>
      <c r="O82" s="55">
        <v>0.01</v>
      </c>
      <c r="P82" s="55">
        <v>0.01</v>
      </c>
      <c r="Q82" s="57">
        <v>1.01</v>
      </c>
      <c r="R82" s="57">
        <v>0.01</v>
      </c>
      <c r="S82" s="57">
        <v>0.01</v>
      </c>
      <c r="T82" s="56">
        <v>0.75</v>
      </c>
      <c r="U82" s="55">
        <v>0.01</v>
      </c>
      <c r="V82" s="24"/>
      <c r="W82" s="24"/>
    </row>
    <row r="83" spans="1:23" ht="13.5" customHeight="1">
      <c r="A83" s="8">
        <v>7</v>
      </c>
      <c r="B83" s="45" t="s">
        <v>145</v>
      </c>
      <c r="C83" s="13"/>
      <c r="D83" s="13"/>
      <c r="E83" s="13"/>
      <c r="F83" s="13"/>
      <c r="G83" s="21"/>
      <c r="H83" s="21"/>
      <c r="I83" s="21"/>
      <c r="J83" s="21"/>
      <c r="K83" s="21"/>
      <c r="L83" s="49"/>
      <c r="M83" s="49"/>
      <c r="N83" s="55"/>
      <c r="O83" s="55"/>
      <c r="P83" s="55"/>
      <c r="Q83" s="57">
        <v>0</v>
      </c>
      <c r="R83" s="57">
        <v>0.11</v>
      </c>
      <c r="S83" s="57">
        <v>0.11</v>
      </c>
      <c r="T83" s="56">
        <v>0.38</v>
      </c>
      <c r="U83" s="55">
        <v>0.11</v>
      </c>
      <c r="V83" s="24"/>
      <c r="W83" s="24"/>
    </row>
    <row r="84" spans="1:23" ht="13.5" customHeight="1">
      <c r="A84" s="8">
        <v>8</v>
      </c>
      <c r="B84" s="45" t="s">
        <v>146</v>
      </c>
      <c r="C84" s="13"/>
      <c r="D84" s="13"/>
      <c r="E84" s="13"/>
      <c r="F84" s="13"/>
      <c r="G84" s="21"/>
      <c r="H84" s="21"/>
      <c r="I84" s="21"/>
      <c r="J84" s="21"/>
      <c r="K84" s="21"/>
      <c r="L84" s="49"/>
      <c r="M84" s="49"/>
      <c r="N84" s="55"/>
      <c r="O84" s="55"/>
      <c r="P84" s="55"/>
      <c r="Q84" s="57">
        <v>0</v>
      </c>
      <c r="R84" s="57">
        <v>0.5</v>
      </c>
      <c r="S84" s="57">
        <v>0.5</v>
      </c>
      <c r="T84" s="56">
        <v>0.38</v>
      </c>
      <c r="U84" s="55">
        <v>0.55</v>
      </c>
      <c r="V84" s="24"/>
      <c r="W84" s="24"/>
    </row>
    <row r="85" spans="1:23" ht="12" customHeight="1">
      <c r="A85" s="8"/>
      <c r="B85" s="46" t="s">
        <v>172</v>
      </c>
      <c r="C85" s="13"/>
      <c r="D85" s="13"/>
      <c r="E85" s="13"/>
      <c r="F85" s="13"/>
      <c r="G85" s="21"/>
      <c r="H85" s="21"/>
      <c r="I85" s="21"/>
      <c r="J85" s="21"/>
      <c r="K85" s="21"/>
      <c r="L85" s="49"/>
      <c r="M85" s="49"/>
      <c r="N85" s="55"/>
      <c r="O85" s="55"/>
      <c r="P85" s="55"/>
      <c r="Q85" s="57"/>
      <c r="R85" s="57"/>
      <c r="S85" s="57"/>
      <c r="T85" s="56"/>
      <c r="U85" s="55"/>
      <c r="V85" s="24"/>
      <c r="W85" s="24"/>
    </row>
    <row r="86" spans="1:23" ht="12.75" customHeight="1">
      <c r="A86" s="8">
        <v>9</v>
      </c>
      <c r="B86" s="45" t="s">
        <v>175</v>
      </c>
      <c r="C86" s="13"/>
      <c r="D86" s="13"/>
      <c r="E86" s="13"/>
      <c r="F86" s="13"/>
      <c r="G86" s="21"/>
      <c r="H86" s="21"/>
      <c r="I86" s="21"/>
      <c r="J86" s="21"/>
      <c r="K86" s="21"/>
      <c r="L86" s="49"/>
      <c r="M86" s="49"/>
      <c r="N86" s="55"/>
      <c r="O86" s="55"/>
      <c r="P86" s="55"/>
      <c r="Q86" s="57"/>
      <c r="R86" s="57"/>
      <c r="S86" s="57"/>
      <c r="T86" s="56"/>
      <c r="U86" s="55">
        <v>1</v>
      </c>
      <c r="V86" s="24"/>
      <c r="W86" s="24"/>
    </row>
    <row r="87" spans="1:23" ht="12.75">
      <c r="A87" s="8"/>
      <c r="B87" s="46" t="s">
        <v>31</v>
      </c>
      <c r="C87" s="10">
        <f aca="true" t="shared" si="5" ref="C87:I87">SUM(C77:C82)</f>
        <v>12</v>
      </c>
      <c r="D87" s="10">
        <f t="shared" si="5"/>
        <v>10.6</v>
      </c>
      <c r="E87" s="10">
        <f t="shared" si="5"/>
        <v>10.73</v>
      </c>
      <c r="F87" s="10">
        <f t="shared" si="5"/>
        <v>14.51</v>
      </c>
      <c r="G87" s="10">
        <f t="shared" si="5"/>
        <v>11.81</v>
      </c>
      <c r="H87" s="10">
        <f t="shared" si="5"/>
        <v>13.550000000000002</v>
      </c>
      <c r="I87" s="10">
        <f t="shared" si="5"/>
        <v>16.320000000000004</v>
      </c>
      <c r="J87" s="10">
        <f aca="true" t="shared" si="6" ref="J87:W87">SUM(J77:J82)</f>
        <v>13.29</v>
      </c>
      <c r="K87" s="10">
        <f t="shared" si="6"/>
        <v>13.86</v>
      </c>
      <c r="L87" s="10">
        <f t="shared" si="6"/>
        <v>18.830000000000002</v>
      </c>
      <c r="M87" s="10">
        <f t="shared" si="6"/>
        <v>15.120000000000001</v>
      </c>
      <c r="N87" s="10">
        <f t="shared" si="6"/>
        <v>16.66</v>
      </c>
      <c r="O87" s="10">
        <f t="shared" si="6"/>
        <v>18.320000000000004</v>
      </c>
      <c r="P87" s="10">
        <f t="shared" si="6"/>
        <v>16.120000000000005</v>
      </c>
      <c r="Q87" s="39">
        <f t="shared" si="6"/>
        <v>20.69</v>
      </c>
      <c r="R87" s="39">
        <f>SUM(R77:R84)</f>
        <v>15.43</v>
      </c>
      <c r="S87" s="39">
        <f>SUM(S77:S84)</f>
        <v>14.379999999999999</v>
      </c>
      <c r="T87" s="39">
        <f>SUM(T77:T84)</f>
        <v>17.019999999999996</v>
      </c>
      <c r="U87" s="10">
        <f>SUM(U77:U86)</f>
        <v>18.180000000000003</v>
      </c>
      <c r="V87" s="10">
        <f t="shared" si="6"/>
        <v>0</v>
      </c>
      <c r="W87" s="10">
        <f t="shared" si="6"/>
        <v>0</v>
      </c>
    </row>
    <row r="88" spans="1:23" ht="11.25" customHeight="1">
      <c r="A88" s="8"/>
      <c r="B88" s="46"/>
      <c r="C88" s="12"/>
      <c r="D88" s="12"/>
      <c r="E88" s="12"/>
      <c r="F88" s="12"/>
      <c r="G88" s="21"/>
      <c r="H88" s="21"/>
      <c r="I88" s="21"/>
      <c r="J88" s="21"/>
      <c r="K88" s="21"/>
      <c r="L88" s="49"/>
      <c r="M88" s="51"/>
      <c r="N88" s="55"/>
      <c r="O88" s="55"/>
      <c r="P88" s="7"/>
      <c r="Q88" s="50"/>
      <c r="R88" s="50"/>
      <c r="S88" s="50"/>
      <c r="T88" s="50"/>
      <c r="U88" s="7"/>
      <c r="V88" s="5"/>
      <c r="W88" s="5"/>
    </row>
    <row r="89" spans="1:23" ht="12.75">
      <c r="A89" s="14" t="s">
        <v>124</v>
      </c>
      <c r="B89" s="46" t="s">
        <v>32</v>
      </c>
      <c r="C89" s="12">
        <v>0.5</v>
      </c>
      <c r="D89" s="12">
        <v>3</v>
      </c>
      <c r="E89" s="12">
        <v>3.1</v>
      </c>
      <c r="F89" s="12">
        <v>45</v>
      </c>
      <c r="G89" s="23">
        <v>37</v>
      </c>
      <c r="H89" s="23">
        <v>40.15</v>
      </c>
      <c r="I89" s="23">
        <v>25</v>
      </c>
      <c r="J89" s="23">
        <v>25</v>
      </c>
      <c r="K89" s="23">
        <v>29.5</v>
      </c>
      <c r="L89" s="51">
        <v>25</v>
      </c>
      <c r="M89" s="51">
        <v>25</v>
      </c>
      <c r="N89" s="51">
        <v>30</v>
      </c>
      <c r="O89" s="53">
        <v>25</v>
      </c>
      <c r="P89" s="53">
        <v>22.68</v>
      </c>
      <c r="Q89" s="54">
        <v>24.55</v>
      </c>
      <c r="R89" s="54">
        <v>25</v>
      </c>
      <c r="S89" s="54">
        <v>25</v>
      </c>
      <c r="T89" s="54">
        <v>22.5</v>
      </c>
      <c r="U89" s="53">
        <v>25</v>
      </c>
      <c r="V89" s="25"/>
      <c r="W89" s="25"/>
    </row>
    <row r="90" spans="1:23" ht="11.25" customHeight="1">
      <c r="A90" s="14"/>
      <c r="B90" s="46"/>
      <c r="C90" s="12"/>
      <c r="D90" s="12"/>
      <c r="E90" s="12"/>
      <c r="F90" s="12"/>
      <c r="G90" s="21"/>
      <c r="H90" s="21"/>
      <c r="I90" s="21"/>
      <c r="J90" s="21"/>
      <c r="K90" s="21"/>
      <c r="L90" s="49"/>
      <c r="M90" s="51"/>
      <c r="N90" s="55"/>
      <c r="O90" s="55"/>
      <c r="P90" s="7"/>
      <c r="Q90" s="50"/>
      <c r="R90" s="50"/>
      <c r="S90" s="50"/>
      <c r="T90" s="50"/>
      <c r="U90" s="55"/>
      <c r="V90" s="24"/>
      <c r="W90" s="24"/>
    </row>
    <row r="91" spans="1:23" ht="12.75">
      <c r="A91" s="14" t="s">
        <v>125</v>
      </c>
      <c r="B91" s="46" t="s">
        <v>33</v>
      </c>
      <c r="C91" s="12"/>
      <c r="D91" s="12"/>
      <c r="E91" s="12"/>
      <c r="F91" s="12"/>
      <c r="G91" s="21"/>
      <c r="H91" s="21"/>
      <c r="I91" s="21"/>
      <c r="J91" s="21"/>
      <c r="K91" s="21"/>
      <c r="L91" s="49"/>
      <c r="M91" s="51"/>
      <c r="N91" s="55"/>
      <c r="O91" s="55"/>
      <c r="P91" s="7"/>
      <c r="Q91" s="50"/>
      <c r="R91" s="50"/>
      <c r="S91" s="50"/>
      <c r="T91" s="50"/>
      <c r="U91" s="55"/>
      <c r="V91" s="24"/>
      <c r="W91" s="24"/>
    </row>
    <row r="92" spans="1:23" ht="13.5" customHeight="1">
      <c r="A92" s="8">
        <v>1</v>
      </c>
      <c r="B92" s="44" t="s">
        <v>34</v>
      </c>
      <c r="C92" s="11">
        <v>11</v>
      </c>
      <c r="D92" s="11">
        <v>9</v>
      </c>
      <c r="E92" s="11">
        <v>7.59</v>
      </c>
      <c r="F92" s="11">
        <v>10</v>
      </c>
      <c r="G92" s="21">
        <v>7</v>
      </c>
      <c r="H92" s="21">
        <v>5.96</v>
      </c>
      <c r="I92" s="21">
        <v>10</v>
      </c>
      <c r="J92" s="21">
        <v>8</v>
      </c>
      <c r="K92" s="21">
        <v>6.57</v>
      </c>
      <c r="L92" s="49">
        <v>10</v>
      </c>
      <c r="M92" s="49">
        <v>7.5</v>
      </c>
      <c r="N92" s="55">
        <v>6.39</v>
      </c>
      <c r="O92" s="55">
        <v>10</v>
      </c>
      <c r="P92" s="55">
        <v>10</v>
      </c>
      <c r="Q92" s="57">
        <v>9.67</v>
      </c>
      <c r="R92" s="57">
        <v>10</v>
      </c>
      <c r="S92" s="57">
        <v>10</v>
      </c>
      <c r="T92" s="57">
        <v>5.18</v>
      </c>
      <c r="U92" s="55">
        <v>8.9</v>
      </c>
      <c r="V92" s="24"/>
      <c r="W92" s="24"/>
    </row>
    <row r="93" spans="1:23" ht="13.5" customHeight="1">
      <c r="A93" s="8">
        <v>2</v>
      </c>
      <c r="B93" s="45" t="s">
        <v>35</v>
      </c>
      <c r="C93" s="13">
        <v>17</v>
      </c>
      <c r="D93" s="13">
        <v>13</v>
      </c>
      <c r="E93" s="13">
        <v>13</v>
      </c>
      <c r="F93" s="13">
        <v>13</v>
      </c>
      <c r="G93" s="21">
        <v>10.89</v>
      </c>
      <c r="H93" s="21">
        <v>10.39</v>
      </c>
      <c r="I93" s="21">
        <v>12</v>
      </c>
      <c r="J93" s="21">
        <v>11.5</v>
      </c>
      <c r="K93" s="21">
        <v>6</v>
      </c>
      <c r="L93" s="49">
        <v>19.28</v>
      </c>
      <c r="M93" s="49">
        <v>9.3</v>
      </c>
      <c r="N93" s="55">
        <v>8.5</v>
      </c>
      <c r="O93" s="55">
        <v>12</v>
      </c>
      <c r="P93" s="55">
        <v>12</v>
      </c>
      <c r="Q93" s="56">
        <v>12.8</v>
      </c>
      <c r="R93" s="57">
        <v>11</v>
      </c>
      <c r="S93" s="57">
        <v>11</v>
      </c>
      <c r="T93" s="57">
        <v>8.99</v>
      </c>
      <c r="U93" s="55">
        <v>11</v>
      </c>
      <c r="V93" s="24"/>
      <c r="W93" s="24"/>
    </row>
    <row r="94" spans="1:23" ht="15" customHeight="1">
      <c r="A94" s="8">
        <v>3</v>
      </c>
      <c r="B94" s="44" t="s">
        <v>36</v>
      </c>
      <c r="C94" s="11">
        <v>6.5</v>
      </c>
      <c r="D94" s="11">
        <v>6</v>
      </c>
      <c r="E94" s="11">
        <v>6.82</v>
      </c>
      <c r="F94" s="11">
        <v>7</v>
      </c>
      <c r="G94" s="21">
        <v>6.7</v>
      </c>
      <c r="H94" s="21">
        <v>4.9</v>
      </c>
      <c r="I94" s="21">
        <v>7.5</v>
      </c>
      <c r="J94" s="21">
        <v>6.15</v>
      </c>
      <c r="K94" s="21">
        <v>3</v>
      </c>
      <c r="L94" s="49">
        <v>21</v>
      </c>
      <c r="M94" s="49">
        <v>6.5</v>
      </c>
      <c r="N94" s="55">
        <v>4.11</v>
      </c>
      <c r="O94" s="55">
        <v>11</v>
      </c>
      <c r="P94" s="55">
        <v>6.01</v>
      </c>
      <c r="Q94" s="56">
        <v>5.85</v>
      </c>
      <c r="R94" s="57">
        <v>14</v>
      </c>
      <c r="S94" s="57">
        <v>7.03</v>
      </c>
      <c r="T94" s="56">
        <v>6.93</v>
      </c>
      <c r="U94" s="55">
        <v>7.2</v>
      </c>
      <c r="V94" s="24"/>
      <c r="W94" s="24"/>
    </row>
    <row r="95" spans="1:23" ht="24.75" customHeight="1">
      <c r="A95" s="8">
        <v>4</v>
      </c>
      <c r="B95" s="45" t="s">
        <v>80</v>
      </c>
      <c r="C95" s="13">
        <v>10</v>
      </c>
      <c r="D95" s="13">
        <v>10</v>
      </c>
      <c r="E95" s="13">
        <v>11.08</v>
      </c>
      <c r="F95" s="13">
        <v>9</v>
      </c>
      <c r="G95" s="21">
        <v>7</v>
      </c>
      <c r="H95" s="21">
        <v>6.99</v>
      </c>
      <c r="I95" s="21">
        <v>12</v>
      </c>
      <c r="J95" s="21">
        <v>12</v>
      </c>
      <c r="K95" s="21">
        <v>7.71</v>
      </c>
      <c r="L95" s="49">
        <v>14.84</v>
      </c>
      <c r="M95" s="49">
        <v>12.5</v>
      </c>
      <c r="N95" s="55">
        <v>11.67</v>
      </c>
      <c r="O95" s="55">
        <v>14.5</v>
      </c>
      <c r="P95" s="55">
        <v>14.5</v>
      </c>
      <c r="Q95" s="56">
        <v>14.82</v>
      </c>
      <c r="R95" s="57">
        <v>15</v>
      </c>
      <c r="S95" s="57">
        <v>15</v>
      </c>
      <c r="T95" s="56">
        <v>8.44</v>
      </c>
      <c r="U95" s="55">
        <v>15.5</v>
      </c>
      <c r="V95" s="24"/>
      <c r="W95" s="24"/>
    </row>
    <row r="96" spans="1:23" ht="13.5" customHeight="1">
      <c r="A96" s="8">
        <v>5</v>
      </c>
      <c r="B96" s="44" t="s">
        <v>37</v>
      </c>
      <c r="C96" s="11">
        <v>16</v>
      </c>
      <c r="D96" s="11">
        <v>15</v>
      </c>
      <c r="E96" s="11">
        <v>16</v>
      </c>
      <c r="F96" s="11">
        <v>17</v>
      </c>
      <c r="G96" s="21">
        <v>19.19</v>
      </c>
      <c r="H96" s="21">
        <v>20.03</v>
      </c>
      <c r="I96" s="21">
        <v>19</v>
      </c>
      <c r="J96" s="21">
        <v>22.5</v>
      </c>
      <c r="K96" s="21">
        <v>22.26</v>
      </c>
      <c r="L96" s="49">
        <v>20</v>
      </c>
      <c r="M96" s="49">
        <v>18.2</v>
      </c>
      <c r="N96" s="55">
        <v>22.73</v>
      </c>
      <c r="O96" s="55">
        <v>21</v>
      </c>
      <c r="P96" s="55">
        <v>21</v>
      </c>
      <c r="Q96" s="56">
        <v>30.96</v>
      </c>
      <c r="R96" s="57">
        <v>22</v>
      </c>
      <c r="S96" s="57">
        <v>26.9</v>
      </c>
      <c r="T96" s="56">
        <v>16.5</v>
      </c>
      <c r="U96" s="55">
        <v>31</v>
      </c>
      <c r="V96" s="24"/>
      <c r="W96" s="24"/>
    </row>
    <row r="97" spans="1:23" ht="15.75" customHeight="1">
      <c r="A97" s="8">
        <v>6</v>
      </c>
      <c r="B97" s="44" t="s">
        <v>38</v>
      </c>
      <c r="C97" s="11">
        <v>0.85</v>
      </c>
      <c r="D97" s="11">
        <v>0.85</v>
      </c>
      <c r="E97" s="11">
        <v>0.81</v>
      </c>
      <c r="F97" s="11">
        <v>1.2</v>
      </c>
      <c r="G97" s="21">
        <v>1.2</v>
      </c>
      <c r="H97" s="21">
        <v>1.17</v>
      </c>
      <c r="I97" s="21">
        <v>3</v>
      </c>
      <c r="J97" s="21">
        <v>3</v>
      </c>
      <c r="K97" s="21">
        <v>2.16</v>
      </c>
      <c r="L97" s="49">
        <v>3</v>
      </c>
      <c r="M97" s="49">
        <v>2.77</v>
      </c>
      <c r="N97" s="55">
        <v>2.01</v>
      </c>
      <c r="O97" s="55">
        <v>2.2</v>
      </c>
      <c r="P97" s="55">
        <v>2.2</v>
      </c>
      <c r="Q97" s="56">
        <v>2.05</v>
      </c>
      <c r="R97" s="57">
        <v>2.2</v>
      </c>
      <c r="S97" s="57">
        <v>2.2</v>
      </c>
      <c r="T97" s="56">
        <v>1.11</v>
      </c>
      <c r="U97" s="55">
        <v>2.5</v>
      </c>
      <c r="V97" s="24"/>
      <c r="W97" s="24"/>
    </row>
    <row r="98" spans="1:23" ht="12" customHeight="1">
      <c r="A98" s="8">
        <v>7</v>
      </c>
      <c r="B98" s="44" t="s">
        <v>39</v>
      </c>
      <c r="C98" s="11">
        <v>1.2</v>
      </c>
      <c r="D98" s="11">
        <v>1.2</v>
      </c>
      <c r="E98" s="11">
        <v>0.88</v>
      </c>
      <c r="F98" s="11">
        <v>1.44</v>
      </c>
      <c r="G98" s="21">
        <v>1</v>
      </c>
      <c r="H98" s="21">
        <v>1.12</v>
      </c>
      <c r="I98" s="21">
        <v>1.8</v>
      </c>
      <c r="J98" s="21">
        <v>1.46</v>
      </c>
      <c r="K98" s="21">
        <v>0.99</v>
      </c>
      <c r="L98" s="49">
        <v>4</v>
      </c>
      <c r="M98" s="49">
        <v>2.45</v>
      </c>
      <c r="N98" s="55">
        <v>0.72</v>
      </c>
      <c r="O98" s="55">
        <v>2.5</v>
      </c>
      <c r="P98" s="55">
        <v>2.04</v>
      </c>
      <c r="Q98" s="56">
        <v>1.41</v>
      </c>
      <c r="R98" s="57">
        <v>2.5</v>
      </c>
      <c r="S98" s="57">
        <v>0.02</v>
      </c>
      <c r="T98" s="56">
        <v>0</v>
      </c>
      <c r="U98" s="55">
        <v>2.5</v>
      </c>
      <c r="V98" s="24"/>
      <c r="W98" s="24"/>
    </row>
    <row r="99" spans="1:23" ht="27.75" customHeight="1">
      <c r="A99" s="8">
        <v>8</v>
      </c>
      <c r="B99" s="44" t="s">
        <v>103</v>
      </c>
      <c r="C99" s="11">
        <v>2</v>
      </c>
      <c r="D99" s="11">
        <v>1.3</v>
      </c>
      <c r="E99" s="11">
        <v>1.3</v>
      </c>
      <c r="F99" s="11">
        <v>3.5</v>
      </c>
      <c r="G99" s="21">
        <v>3</v>
      </c>
      <c r="H99" s="21">
        <v>2.38</v>
      </c>
      <c r="I99" s="21">
        <v>4</v>
      </c>
      <c r="J99" s="21">
        <v>2.1</v>
      </c>
      <c r="K99" s="21">
        <v>1.6</v>
      </c>
      <c r="L99" s="49">
        <v>2</v>
      </c>
      <c r="M99" s="49">
        <v>2</v>
      </c>
      <c r="N99" s="55">
        <v>0.61</v>
      </c>
      <c r="O99" s="55">
        <v>4</v>
      </c>
      <c r="P99" s="55">
        <v>4</v>
      </c>
      <c r="Q99" s="56">
        <v>3</v>
      </c>
      <c r="R99" s="57">
        <v>4</v>
      </c>
      <c r="S99" s="57">
        <v>4</v>
      </c>
      <c r="T99" s="56">
        <v>3</v>
      </c>
      <c r="U99" s="55">
        <v>4.4</v>
      </c>
      <c r="V99" s="24"/>
      <c r="W99" s="24"/>
    </row>
    <row r="100" spans="1:23" ht="12.75" customHeight="1">
      <c r="A100" s="8">
        <v>9</v>
      </c>
      <c r="B100" s="44" t="s">
        <v>40</v>
      </c>
      <c r="C100" s="11">
        <v>7.2</v>
      </c>
      <c r="D100" s="11">
        <v>4.8</v>
      </c>
      <c r="E100" s="11">
        <v>4.8</v>
      </c>
      <c r="F100" s="11">
        <v>7.5</v>
      </c>
      <c r="G100" s="21">
        <v>7.11</v>
      </c>
      <c r="H100" s="21">
        <v>6.96</v>
      </c>
      <c r="I100" s="21">
        <v>8</v>
      </c>
      <c r="J100" s="21">
        <v>8</v>
      </c>
      <c r="K100" s="21">
        <v>7.94</v>
      </c>
      <c r="L100" s="49">
        <v>15</v>
      </c>
      <c r="M100" s="49">
        <v>14.8</v>
      </c>
      <c r="N100" s="55">
        <v>13.3</v>
      </c>
      <c r="O100" s="55">
        <v>10</v>
      </c>
      <c r="P100" s="55">
        <v>10</v>
      </c>
      <c r="Q100" s="56">
        <v>10</v>
      </c>
      <c r="R100" s="57">
        <v>8</v>
      </c>
      <c r="S100" s="57">
        <v>8</v>
      </c>
      <c r="T100" s="56">
        <v>6</v>
      </c>
      <c r="U100" s="55">
        <v>9</v>
      </c>
      <c r="V100" s="24"/>
      <c r="W100" s="24"/>
    </row>
    <row r="101" spans="1:23" ht="12" customHeight="1">
      <c r="A101" s="8">
        <v>10</v>
      </c>
      <c r="B101" s="44" t="s">
        <v>41</v>
      </c>
      <c r="C101" s="11">
        <v>4</v>
      </c>
      <c r="D101" s="11">
        <v>4</v>
      </c>
      <c r="E101" s="11">
        <v>3.07</v>
      </c>
      <c r="F101" s="11">
        <v>4.5</v>
      </c>
      <c r="G101" s="21">
        <v>4</v>
      </c>
      <c r="H101" s="21">
        <v>2.34</v>
      </c>
      <c r="I101" s="21">
        <v>5</v>
      </c>
      <c r="J101" s="21">
        <v>4.5</v>
      </c>
      <c r="K101" s="21">
        <v>3.81</v>
      </c>
      <c r="L101" s="49">
        <v>7</v>
      </c>
      <c r="M101" s="49">
        <v>5.3</v>
      </c>
      <c r="N101" s="55">
        <v>6.11</v>
      </c>
      <c r="O101" s="55">
        <v>7</v>
      </c>
      <c r="P101" s="55">
        <v>13</v>
      </c>
      <c r="Q101" s="56">
        <v>11.52</v>
      </c>
      <c r="R101" s="57">
        <v>9</v>
      </c>
      <c r="S101" s="57">
        <v>9</v>
      </c>
      <c r="T101" s="56">
        <v>6.44</v>
      </c>
      <c r="U101" s="55">
        <v>9</v>
      </c>
      <c r="V101" s="24"/>
      <c r="W101" s="24"/>
    </row>
    <row r="102" spans="1:23" ht="12" customHeight="1">
      <c r="A102" s="8">
        <v>11</v>
      </c>
      <c r="B102" s="44" t="s">
        <v>42</v>
      </c>
      <c r="C102" s="11">
        <v>8.5</v>
      </c>
      <c r="D102" s="11">
        <v>4.5</v>
      </c>
      <c r="E102" s="11">
        <v>4.5</v>
      </c>
      <c r="F102" s="11">
        <v>8.5</v>
      </c>
      <c r="G102" s="21">
        <v>3.98</v>
      </c>
      <c r="H102" s="21">
        <v>3.97</v>
      </c>
      <c r="I102" s="21">
        <v>8.5</v>
      </c>
      <c r="J102" s="21">
        <v>11.5</v>
      </c>
      <c r="K102" s="21">
        <v>3.89</v>
      </c>
      <c r="L102" s="49">
        <v>29</v>
      </c>
      <c r="M102" s="49">
        <v>9.5</v>
      </c>
      <c r="N102" s="55">
        <v>6.95</v>
      </c>
      <c r="O102" s="55">
        <v>12</v>
      </c>
      <c r="P102" s="55">
        <v>7.89</v>
      </c>
      <c r="Q102" s="56">
        <v>7.89</v>
      </c>
      <c r="R102" s="57">
        <v>12</v>
      </c>
      <c r="S102" s="57">
        <v>7.48</v>
      </c>
      <c r="T102" s="56">
        <v>4.77</v>
      </c>
      <c r="U102" s="55">
        <v>7.5</v>
      </c>
      <c r="V102" s="24"/>
      <c r="W102" s="24"/>
    </row>
    <row r="103" spans="1:23" ht="24.75" customHeight="1">
      <c r="A103" s="8">
        <v>12</v>
      </c>
      <c r="B103" s="45" t="s">
        <v>67</v>
      </c>
      <c r="C103" s="13"/>
      <c r="D103" s="13"/>
      <c r="E103" s="13"/>
      <c r="F103" s="13">
        <v>0.5</v>
      </c>
      <c r="G103" s="21">
        <v>0</v>
      </c>
      <c r="H103" s="21">
        <v>0</v>
      </c>
      <c r="I103" s="21">
        <v>7</v>
      </c>
      <c r="J103" s="21">
        <v>7</v>
      </c>
      <c r="K103" s="21">
        <v>7</v>
      </c>
      <c r="L103" s="49">
        <v>10</v>
      </c>
      <c r="M103" s="49">
        <v>5.5</v>
      </c>
      <c r="N103" s="55">
        <v>9.1</v>
      </c>
      <c r="O103" s="55">
        <v>6</v>
      </c>
      <c r="P103" s="55">
        <v>6</v>
      </c>
      <c r="Q103" s="56">
        <v>7.2</v>
      </c>
      <c r="R103" s="57">
        <v>8</v>
      </c>
      <c r="S103" s="57">
        <v>8</v>
      </c>
      <c r="T103" s="56">
        <v>0</v>
      </c>
      <c r="U103" s="55">
        <v>9</v>
      </c>
      <c r="V103" s="24"/>
      <c r="W103" s="24"/>
    </row>
    <row r="104" spans="1:23" ht="12.75" customHeight="1">
      <c r="A104" s="8">
        <v>13</v>
      </c>
      <c r="B104" s="45" t="s">
        <v>108</v>
      </c>
      <c r="C104" s="13"/>
      <c r="D104" s="13"/>
      <c r="E104" s="13"/>
      <c r="F104" s="13"/>
      <c r="G104" s="21"/>
      <c r="H104" s="21"/>
      <c r="I104" s="21"/>
      <c r="J104" s="21"/>
      <c r="K104" s="21"/>
      <c r="L104" s="49"/>
      <c r="M104" s="49"/>
      <c r="N104" s="55">
        <v>0</v>
      </c>
      <c r="O104" s="55">
        <v>0.43</v>
      </c>
      <c r="P104" s="55">
        <v>0.43</v>
      </c>
      <c r="Q104" s="56">
        <v>0.43</v>
      </c>
      <c r="R104" s="57">
        <v>0.5</v>
      </c>
      <c r="S104" s="57">
        <v>0.5</v>
      </c>
      <c r="T104" s="56">
        <v>0.38</v>
      </c>
      <c r="U104" s="55">
        <v>0.5</v>
      </c>
      <c r="V104" s="24"/>
      <c r="W104" s="24"/>
    </row>
    <row r="105" spans="1:23" ht="12.75" customHeight="1">
      <c r="A105" s="8"/>
      <c r="B105" s="46" t="s">
        <v>163</v>
      </c>
      <c r="C105" s="13"/>
      <c r="D105" s="13"/>
      <c r="E105" s="13"/>
      <c r="F105" s="13"/>
      <c r="G105" s="21"/>
      <c r="H105" s="21"/>
      <c r="I105" s="21"/>
      <c r="J105" s="21"/>
      <c r="K105" s="21"/>
      <c r="L105" s="49"/>
      <c r="M105" s="49"/>
      <c r="N105" s="55"/>
      <c r="O105" s="55"/>
      <c r="P105" s="55"/>
      <c r="Q105" s="56"/>
      <c r="R105" s="57"/>
      <c r="S105" s="57"/>
      <c r="T105" s="56"/>
      <c r="U105" s="55"/>
      <c r="V105" s="24"/>
      <c r="W105" s="24"/>
    </row>
    <row r="106" spans="1:23" ht="39" customHeight="1">
      <c r="A106" s="8">
        <v>14</v>
      </c>
      <c r="B106" s="45" t="s">
        <v>176</v>
      </c>
      <c r="C106" s="13"/>
      <c r="D106" s="13"/>
      <c r="E106" s="13"/>
      <c r="F106" s="13"/>
      <c r="G106" s="21"/>
      <c r="H106" s="21"/>
      <c r="I106" s="21"/>
      <c r="J106" s="21"/>
      <c r="K106" s="21"/>
      <c r="L106" s="49"/>
      <c r="M106" s="49"/>
      <c r="N106" s="55"/>
      <c r="O106" s="55"/>
      <c r="P106" s="55"/>
      <c r="Q106" s="56"/>
      <c r="R106" s="57"/>
      <c r="S106" s="57"/>
      <c r="T106" s="56"/>
      <c r="U106" s="55">
        <v>0.5</v>
      </c>
      <c r="V106" s="24"/>
      <c r="W106" s="24"/>
    </row>
    <row r="107" spans="1:23" ht="39.75" customHeight="1">
      <c r="A107" s="8">
        <v>15</v>
      </c>
      <c r="B107" s="45" t="s">
        <v>177</v>
      </c>
      <c r="C107" s="13"/>
      <c r="D107" s="13"/>
      <c r="E107" s="13"/>
      <c r="F107" s="13"/>
      <c r="G107" s="21"/>
      <c r="H107" s="21"/>
      <c r="I107" s="21"/>
      <c r="J107" s="21"/>
      <c r="K107" s="21"/>
      <c r="L107" s="49"/>
      <c r="M107" s="49"/>
      <c r="N107" s="55"/>
      <c r="O107" s="55"/>
      <c r="P107" s="55"/>
      <c r="Q107" s="56"/>
      <c r="R107" s="57"/>
      <c r="S107" s="57"/>
      <c r="T107" s="56"/>
      <c r="U107" s="55">
        <v>0.5</v>
      </c>
      <c r="V107" s="24"/>
      <c r="W107" s="24"/>
    </row>
    <row r="108" spans="1:23" ht="25.5">
      <c r="A108" s="8">
        <v>16</v>
      </c>
      <c r="B108" s="45" t="s">
        <v>178</v>
      </c>
      <c r="C108" s="13"/>
      <c r="D108" s="13"/>
      <c r="E108" s="13"/>
      <c r="F108" s="13"/>
      <c r="G108" s="21"/>
      <c r="H108" s="21"/>
      <c r="I108" s="21"/>
      <c r="J108" s="21"/>
      <c r="K108" s="21"/>
      <c r="L108" s="49"/>
      <c r="M108" s="49"/>
      <c r="N108" s="55"/>
      <c r="O108" s="55"/>
      <c r="P108" s="55"/>
      <c r="Q108" s="56"/>
      <c r="R108" s="57"/>
      <c r="S108" s="57"/>
      <c r="T108" s="56"/>
      <c r="U108" s="55">
        <v>0.5</v>
      </c>
      <c r="V108" s="24"/>
      <c r="W108" s="24"/>
    </row>
    <row r="109" spans="1:23" ht="38.25">
      <c r="A109" s="8">
        <v>17</v>
      </c>
      <c r="B109" s="45" t="s">
        <v>179</v>
      </c>
      <c r="C109" s="13"/>
      <c r="D109" s="13"/>
      <c r="E109" s="13"/>
      <c r="F109" s="13"/>
      <c r="G109" s="21"/>
      <c r="H109" s="21"/>
      <c r="I109" s="21"/>
      <c r="J109" s="21"/>
      <c r="K109" s="21"/>
      <c r="L109" s="49"/>
      <c r="M109" s="49"/>
      <c r="N109" s="55"/>
      <c r="O109" s="55"/>
      <c r="P109" s="55"/>
      <c r="Q109" s="56"/>
      <c r="R109" s="57"/>
      <c r="S109" s="57"/>
      <c r="T109" s="56"/>
      <c r="U109" s="55">
        <v>0.5</v>
      </c>
      <c r="V109" s="24"/>
      <c r="W109" s="24"/>
    </row>
    <row r="110" spans="1:23" ht="25.5">
      <c r="A110" s="8">
        <v>18</v>
      </c>
      <c r="B110" s="45" t="s">
        <v>180</v>
      </c>
      <c r="C110" s="13"/>
      <c r="D110" s="13"/>
      <c r="E110" s="13"/>
      <c r="F110" s="13"/>
      <c r="G110" s="21"/>
      <c r="H110" s="21"/>
      <c r="I110" s="21"/>
      <c r="J110" s="21"/>
      <c r="K110" s="21"/>
      <c r="L110" s="49"/>
      <c r="M110" s="49"/>
      <c r="N110" s="55"/>
      <c r="O110" s="55"/>
      <c r="P110" s="55"/>
      <c r="Q110" s="56"/>
      <c r="R110" s="57"/>
      <c r="S110" s="57"/>
      <c r="T110" s="56"/>
      <c r="U110" s="55">
        <v>0.5</v>
      </c>
      <c r="V110" s="24"/>
      <c r="W110" s="24"/>
    </row>
    <row r="111" spans="1:23" ht="25.5">
      <c r="A111" s="8">
        <v>19</v>
      </c>
      <c r="B111" s="45" t="s">
        <v>181</v>
      </c>
      <c r="C111" s="13"/>
      <c r="D111" s="13"/>
      <c r="E111" s="13"/>
      <c r="F111" s="13"/>
      <c r="G111" s="21"/>
      <c r="H111" s="21"/>
      <c r="I111" s="21"/>
      <c r="J111" s="21"/>
      <c r="K111" s="21"/>
      <c r="L111" s="49"/>
      <c r="M111" s="49"/>
      <c r="N111" s="55"/>
      <c r="O111" s="55"/>
      <c r="P111" s="55"/>
      <c r="Q111" s="56"/>
      <c r="R111" s="57"/>
      <c r="S111" s="57"/>
      <c r="T111" s="56"/>
      <c r="U111" s="55">
        <v>5</v>
      </c>
      <c r="V111" s="24"/>
      <c r="W111" s="24"/>
    </row>
    <row r="112" spans="1:23" ht="25.5">
      <c r="A112" s="8">
        <v>20</v>
      </c>
      <c r="B112" s="45" t="s">
        <v>182</v>
      </c>
      <c r="C112" s="13"/>
      <c r="D112" s="13"/>
      <c r="E112" s="13"/>
      <c r="F112" s="13"/>
      <c r="G112" s="21"/>
      <c r="H112" s="21"/>
      <c r="I112" s="21"/>
      <c r="J112" s="21"/>
      <c r="K112" s="21"/>
      <c r="L112" s="49"/>
      <c r="M112" s="49"/>
      <c r="N112" s="55"/>
      <c r="O112" s="55"/>
      <c r="P112" s="55"/>
      <c r="Q112" s="56"/>
      <c r="R112" s="57"/>
      <c r="S112" s="57"/>
      <c r="T112" s="56"/>
      <c r="U112" s="55">
        <v>0.5</v>
      </c>
      <c r="V112" s="24"/>
      <c r="W112" s="24"/>
    </row>
    <row r="113" spans="1:23" ht="25.5">
      <c r="A113" s="8">
        <v>21</v>
      </c>
      <c r="B113" s="45" t="s">
        <v>183</v>
      </c>
      <c r="C113" s="13"/>
      <c r="D113" s="13"/>
      <c r="E113" s="13"/>
      <c r="F113" s="13"/>
      <c r="G113" s="21"/>
      <c r="H113" s="21"/>
      <c r="I113" s="21"/>
      <c r="J113" s="21"/>
      <c r="K113" s="21"/>
      <c r="L113" s="49"/>
      <c r="M113" s="49"/>
      <c r="N113" s="55"/>
      <c r="O113" s="55"/>
      <c r="P113" s="55"/>
      <c r="Q113" s="56"/>
      <c r="R113" s="57"/>
      <c r="S113" s="57"/>
      <c r="T113" s="56"/>
      <c r="U113" s="55">
        <v>0.5</v>
      </c>
      <c r="V113" s="24"/>
      <c r="W113" s="24"/>
    </row>
    <row r="114" spans="1:23" ht="12.75">
      <c r="A114" s="14"/>
      <c r="B114" s="46" t="s">
        <v>43</v>
      </c>
      <c r="C114" s="10">
        <f>SUM(C92:C102)</f>
        <v>84.25000000000001</v>
      </c>
      <c r="D114" s="10">
        <f>SUM(D92:D102)</f>
        <v>69.65</v>
      </c>
      <c r="E114" s="10">
        <f>SUM(E92:E102)</f>
        <v>69.85</v>
      </c>
      <c r="F114" s="10">
        <f aca="true" t="shared" si="7" ref="F114:M114">SUM(F92:F103)</f>
        <v>83.14</v>
      </c>
      <c r="G114" s="10">
        <f t="shared" si="7"/>
        <v>71.07000000000001</v>
      </c>
      <c r="H114" s="10">
        <f t="shared" si="7"/>
        <v>66.21000000000001</v>
      </c>
      <c r="I114" s="10">
        <f t="shared" si="7"/>
        <v>97.8</v>
      </c>
      <c r="J114" s="10">
        <f t="shared" si="7"/>
        <v>97.71</v>
      </c>
      <c r="K114" s="10">
        <f t="shared" si="7"/>
        <v>72.93</v>
      </c>
      <c r="L114" s="10">
        <f t="shared" si="7"/>
        <v>155.12</v>
      </c>
      <c r="M114" s="10">
        <f t="shared" si="7"/>
        <v>96.32000000000001</v>
      </c>
      <c r="N114" s="10">
        <f aca="true" t="shared" si="8" ref="N114:W114">SUM(N92:N104)</f>
        <v>92.2</v>
      </c>
      <c r="O114" s="10">
        <f t="shared" si="8"/>
        <v>112.63000000000001</v>
      </c>
      <c r="P114" s="10">
        <f t="shared" si="8"/>
        <v>109.07000000000001</v>
      </c>
      <c r="Q114" s="39">
        <f t="shared" si="8"/>
        <v>117.6</v>
      </c>
      <c r="R114" s="39">
        <f t="shared" si="8"/>
        <v>118.2</v>
      </c>
      <c r="S114" s="39">
        <f t="shared" si="8"/>
        <v>109.13000000000001</v>
      </c>
      <c r="T114" s="39">
        <f t="shared" si="8"/>
        <v>67.74</v>
      </c>
      <c r="U114" s="10">
        <f>SUM(U92:U113)</f>
        <v>126.5</v>
      </c>
      <c r="V114" s="10">
        <f t="shared" si="8"/>
        <v>0</v>
      </c>
      <c r="W114" s="10">
        <f t="shared" si="8"/>
        <v>0</v>
      </c>
    </row>
    <row r="115" spans="1:23" ht="12.75">
      <c r="A115" s="14"/>
      <c r="B115" s="46"/>
      <c r="C115" s="12"/>
      <c r="D115" s="12"/>
      <c r="E115" s="12"/>
      <c r="F115" s="12"/>
      <c r="G115" s="21"/>
      <c r="H115" s="21"/>
      <c r="I115" s="21"/>
      <c r="J115" s="21"/>
      <c r="K115" s="21"/>
      <c r="L115" s="49"/>
      <c r="M115" s="51"/>
      <c r="N115" s="55"/>
      <c r="O115" s="55"/>
      <c r="P115" s="7"/>
      <c r="Q115" s="50"/>
      <c r="R115" s="50"/>
      <c r="S115" s="50"/>
      <c r="T115" s="50"/>
      <c r="U115" s="55"/>
      <c r="V115" s="24"/>
      <c r="W115" s="24"/>
    </row>
    <row r="116" spans="1:23" ht="12.75">
      <c r="A116" s="14" t="s">
        <v>126</v>
      </c>
      <c r="B116" s="47" t="s">
        <v>44</v>
      </c>
      <c r="C116" s="10"/>
      <c r="D116" s="10"/>
      <c r="E116" s="10"/>
      <c r="F116" s="10"/>
      <c r="G116" s="21"/>
      <c r="H116" s="21"/>
      <c r="I116" s="21"/>
      <c r="J116" s="21"/>
      <c r="K116" s="21"/>
      <c r="L116" s="49"/>
      <c r="M116" s="51"/>
      <c r="N116" s="55"/>
      <c r="O116" s="55"/>
      <c r="P116" s="7"/>
      <c r="Q116" s="50"/>
      <c r="R116" s="50"/>
      <c r="S116" s="50"/>
      <c r="T116" s="50"/>
      <c r="U116" s="55"/>
      <c r="V116" s="24"/>
      <c r="W116" s="24"/>
    </row>
    <row r="117" spans="1:23" ht="12.75">
      <c r="A117" s="8">
        <v>1</v>
      </c>
      <c r="B117" s="44" t="s">
        <v>79</v>
      </c>
      <c r="C117" s="11">
        <v>20</v>
      </c>
      <c r="D117" s="11">
        <v>19.5</v>
      </c>
      <c r="E117" s="11">
        <v>21.75</v>
      </c>
      <c r="F117" s="11">
        <v>25</v>
      </c>
      <c r="G117" s="21">
        <v>22</v>
      </c>
      <c r="H117" s="21">
        <v>24.19</v>
      </c>
      <c r="I117" s="21">
        <v>26.5</v>
      </c>
      <c r="J117" s="21">
        <v>26.5</v>
      </c>
      <c r="K117" s="21">
        <v>30</v>
      </c>
      <c r="L117" s="49">
        <v>28.5</v>
      </c>
      <c r="M117" s="49">
        <v>31.5</v>
      </c>
      <c r="N117" s="55">
        <v>35</v>
      </c>
      <c r="O117" s="55">
        <v>30</v>
      </c>
      <c r="P117" s="55">
        <v>35</v>
      </c>
      <c r="Q117" s="56">
        <v>38.5</v>
      </c>
      <c r="R117" s="57">
        <v>30.5</v>
      </c>
      <c r="S117" s="57">
        <v>30.5</v>
      </c>
      <c r="T117" s="57">
        <v>24.75</v>
      </c>
      <c r="U117" s="55">
        <v>33</v>
      </c>
      <c r="V117" s="24"/>
      <c r="W117" s="24"/>
    </row>
    <row r="118" spans="1:23" ht="15" customHeight="1">
      <c r="A118" s="8">
        <v>2</v>
      </c>
      <c r="B118" s="44" t="s">
        <v>45</v>
      </c>
      <c r="C118" s="11">
        <v>6.5</v>
      </c>
      <c r="D118" s="11">
        <v>5.5</v>
      </c>
      <c r="E118" s="11">
        <v>5.45</v>
      </c>
      <c r="F118" s="11">
        <v>7</v>
      </c>
      <c r="G118" s="21">
        <v>4.97</v>
      </c>
      <c r="H118" s="21">
        <v>4.71</v>
      </c>
      <c r="I118" s="21">
        <v>7</v>
      </c>
      <c r="J118" s="21">
        <v>6.75</v>
      </c>
      <c r="K118" s="21">
        <v>6.86</v>
      </c>
      <c r="L118" s="49">
        <v>18.5</v>
      </c>
      <c r="M118" s="49">
        <v>14.65</v>
      </c>
      <c r="N118" s="55">
        <v>9.16</v>
      </c>
      <c r="O118" s="55">
        <v>15</v>
      </c>
      <c r="P118" s="55">
        <v>15</v>
      </c>
      <c r="Q118" s="56">
        <v>12.4</v>
      </c>
      <c r="R118" s="57">
        <v>15</v>
      </c>
      <c r="S118" s="57">
        <v>15</v>
      </c>
      <c r="T118" s="57">
        <v>7.8</v>
      </c>
      <c r="U118" s="55">
        <v>15</v>
      </c>
      <c r="V118" s="24"/>
      <c r="W118" s="24"/>
    </row>
    <row r="119" spans="1:23" ht="15" customHeight="1">
      <c r="A119" s="8">
        <v>3</v>
      </c>
      <c r="B119" s="44" t="s">
        <v>46</v>
      </c>
      <c r="C119" s="11">
        <v>3</v>
      </c>
      <c r="D119" s="11">
        <v>2</v>
      </c>
      <c r="E119" s="11">
        <v>1.33</v>
      </c>
      <c r="F119" s="11">
        <v>2.5</v>
      </c>
      <c r="G119" s="21">
        <v>1</v>
      </c>
      <c r="H119" s="21">
        <v>1</v>
      </c>
      <c r="I119" s="21">
        <v>4.25</v>
      </c>
      <c r="J119" s="21">
        <v>3.5</v>
      </c>
      <c r="K119" s="21">
        <v>3.5</v>
      </c>
      <c r="L119" s="49">
        <v>4</v>
      </c>
      <c r="M119" s="49">
        <v>5.8</v>
      </c>
      <c r="N119" s="55">
        <v>6.07</v>
      </c>
      <c r="O119" s="55">
        <v>5</v>
      </c>
      <c r="P119" s="55">
        <v>5.67</v>
      </c>
      <c r="Q119" s="56">
        <v>4.08</v>
      </c>
      <c r="R119" s="57">
        <v>5</v>
      </c>
      <c r="S119" s="57">
        <v>4.45</v>
      </c>
      <c r="T119" s="57">
        <v>3.19</v>
      </c>
      <c r="U119" s="55">
        <v>5</v>
      </c>
      <c r="V119" s="24"/>
      <c r="W119" s="24"/>
    </row>
    <row r="120" spans="1:23" ht="14.25" customHeight="1">
      <c r="A120" s="8">
        <v>4</v>
      </c>
      <c r="B120" s="44" t="s">
        <v>47</v>
      </c>
      <c r="C120" s="11">
        <v>0.32</v>
      </c>
      <c r="D120" s="11">
        <v>0.32</v>
      </c>
      <c r="E120" s="11">
        <v>0.12</v>
      </c>
      <c r="F120" s="11">
        <v>0.4</v>
      </c>
      <c r="G120" s="21">
        <v>0.35</v>
      </c>
      <c r="H120" s="21">
        <v>0.2</v>
      </c>
      <c r="I120" s="21">
        <v>0.5</v>
      </c>
      <c r="J120" s="21">
        <v>0.5</v>
      </c>
      <c r="K120" s="21">
        <v>0.7</v>
      </c>
      <c r="L120" s="49">
        <v>0.5</v>
      </c>
      <c r="M120" s="49">
        <v>0.45</v>
      </c>
      <c r="N120" s="55">
        <v>0.41</v>
      </c>
      <c r="O120" s="55">
        <v>0.6</v>
      </c>
      <c r="P120" s="55">
        <v>0.6</v>
      </c>
      <c r="Q120" s="56">
        <v>0.57</v>
      </c>
      <c r="R120" s="57">
        <v>0.6</v>
      </c>
      <c r="S120" s="57">
        <v>0.6</v>
      </c>
      <c r="T120" s="57">
        <v>0.29</v>
      </c>
      <c r="U120" s="55">
        <v>0.6</v>
      </c>
      <c r="V120" s="24"/>
      <c r="W120" s="24"/>
    </row>
    <row r="121" spans="1:23" ht="13.5" customHeight="1">
      <c r="A121" s="8">
        <v>5</v>
      </c>
      <c r="B121" s="45" t="s">
        <v>78</v>
      </c>
      <c r="C121" s="13">
        <v>0.4</v>
      </c>
      <c r="D121" s="13">
        <v>0.4</v>
      </c>
      <c r="E121" s="13">
        <v>0</v>
      </c>
      <c r="F121" s="13">
        <v>0.2</v>
      </c>
      <c r="G121" s="21">
        <v>0</v>
      </c>
      <c r="H121" s="21">
        <v>0</v>
      </c>
      <c r="I121" s="21">
        <v>0.2</v>
      </c>
      <c r="J121" s="21">
        <v>0.2</v>
      </c>
      <c r="K121" s="21">
        <v>0</v>
      </c>
      <c r="L121" s="49">
        <v>0.2</v>
      </c>
      <c r="M121" s="49">
        <v>0.2</v>
      </c>
      <c r="N121" s="55">
        <v>0</v>
      </c>
      <c r="O121" s="55">
        <v>0.2</v>
      </c>
      <c r="P121" s="55">
        <v>0.2</v>
      </c>
      <c r="Q121" s="56">
        <v>0</v>
      </c>
      <c r="R121" s="57">
        <v>0.2</v>
      </c>
      <c r="S121" s="57">
        <v>0.2</v>
      </c>
      <c r="T121" s="57">
        <v>0</v>
      </c>
      <c r="U121" s="55">
        <v>0.25</v>
      </c>
      <c r="V121" s="24"/>
      <c r="W121" s="24"/>
    </row>
    <row r="122" spans="1:23" ht="15" customHeight="1">
      <c r="A122" s="8">
        <v>6</v>
      </c>
      <c r="B122" s="45" t="s">
        <v>48</v>
      </c>
      <c r="C122" s="13">
        <v>0.6</v>
      </c>
      <c r="D122" s="13">
        <v>0.6</v>
      </c>
      <c r="E122" s="13">
        <v>0.6</v>
      </c>
      <c r="F122" s="13">
        <v>0.6</v>
      </c>
      <c r="G122" s="21">
        <v>0.6</v>
      </c>
      <c r="H122" s="21">
        <v>0.6</v>
      </c>
      <c r="I122" s="21">
        <v>0.6</v>
      </c>
      <c r="J122" s="21">
        <v>0.6</v>
      </c>
      <c r="K122" s="21">
        <v>0.6</v>
      </c>
      <c r="L122" s="49">
        <v>2</v>
      </c>
      <c r="M122" s="49">
        <v>1.3</v>
      </c>
      <c r="N122" s="55">
        <v>1.4</v>
      </c>
      <c r="O122" s="55">
        <v>0.6</v>
      </c>
      <c r="P122" s="55">
        <v>0.6</v>
      </c>
      <c r="Q122" s="56">
        <v>0.42</v>
      </c>
      <c r="R122" s="57">
        <v>0.6</v>
      </c>
      <c r="S122" s="57">
        <v>0.6</v>
      </c>
      <c r="T122" s="56">
        <v>0.45</v>
      </c>
      <c r="U122" s="55">
        <v>0.65</v>
      </c>
      <c r="V122" s="24"/>
      <c r="W122" s="24"/>
    </row>
    <row r="123" spans="1:23" ht="15.75" customHeight="1">
      <c r="A123" s="8">
        <v>7</v>
      </c>
      <c r="B123" s="44" t="s">
        <v>77</v>
      </c>
      <c r="C123" s="11">
        <v>1.86</v>
      </c>
      <c r="D123" s="11">
        <v>1.45</v>
      </c>
      <c r="E123" s="11">
        <v>1.12</v>
      </c>
      <c r="F123" s="11">
        <v>2</v>
      </c>
      <c r="G123" s="21">
        <v>1.5</v>
      </c>
      <c r="H123" s="21">
        <v>1.19</v>
      </c>
      <c r="I123" s="21">
        <v>2.4</v>
      </c>
      <c r="J123" s="21">
        <v>2.4</v>
      </c>
      <c r="K123" s="21">
        <v>1.81</v>
      </c>
      <c r="L123" s="49">
        <v>2.4</v>
      </c>
      <c r="M123" s="49">
        <v>1.9</v>
      </c>
      <c r="N123" s="55">
        <v>1.07</v>
      </c>
      <c r="O123" s="55">
        <v>2.4</v>
      </c>
      <c r="P123" s="55">
        <v>1.9</v>
      </c>
      <c r="Q123" s="57">
        <v>1.57</v>
      </c>
      <c r="R123" s="57">
        <v>2.4</v>
      </c>
      <c r="S123" s="57">
        <v>2.22</v>
      </c>
      <c r="T123" s="57">
        <v>0.02</v>
      </c>
      <c r="U123" s="55">
        <v>2.25</v>
      </c>
      <c r="V123" s="24"/>
      <c r="W123" s="24"/>
    </row>
    <row r="124" spans="1:23" ht="28.5" customHeight="1">
      <c r="A124" s="8">
        <v>8</v>
      </c>
      <c r="B124" s="45" t="s">
        <v>66</v>
      </c>
      <c r="C124" s="13"/>
      <c r="D124" s="13"/>
      <c r="E124" s="13"/>
      <c r="F124" s="13">
        <v>0.5</v>
      </c>
      <c r="G124" s="21">
        <v>0</v>
      </c>
      <c r="H124" s="21">
        <v>0</v>
      </c>
      <c r="I124" s="21">
        <v>1</v>
      </c>
      <c r="J124" s="21">
        <v>0.05</v>
      </c>
      <c r="K124" s="21">
        <v>0.04</v>
      </c>
      <c r="L124" s="49">
        <v>4</v>
      </c>
      <c r="M124" s="49">
        <v>0.1</v>
      </c>
      <c r="N124" s="55">
        <v>0</v>
      </c>
      <c r="O124" s="55">
        <v>10.1</v>
      </c>
      <c r="P124" s="55">
        <v>0.2</v>
      </c>
      <c r="Q124" s="57">
        <v>0</v>
      </c>
      <c r="R124" s="57">
        <v>0.4</v>
      </c>
      <c r="S124" s="57">
        <v>0.4</v>
      </c>
      <c r="T124" s="57">
        <v>0</v>
      </c>
      <c r="U124" s="55">
        <v>6</v>
      </c>
      <c r="V124" s="24"/>
      <c r="W124" s="24"/>
    </row>
    <row r="125" spans="1:23" ht="26.25" customHeight="1">
      <c r="A125" s="8">
        <v>9</v>
      </c>
      <c r="B125" s="45" t="s">
        <v>188</v>
      </c>
      <c r="C125" s="13"/>
      <c r="D125" s="13"/>
      <c r="E125" s="13"/>
      <c r="F125" s="13"/>
      <c r="G125" s="21"/>
      <c r="H125" s="21"/>
      <c r="I125" s="21"/>
      <c r="J125" s="21"/>
      <c r="K125" s="21"/>
      <c r="L125" s="49"/>
      <c r="M125" s="49"/>
      <c r="N125" s="55"/>
      <c r="O125" s="55"/>
      <c r="P125" s="55"/>
      <c r="Q125" s="57"/>
      <c r="R125" s="57"/>
      <c r="S125" s="57"/>
      <c r="T125" s="57"/>
      <c r="U125" s="55"/>
      <c r="V125" s="24"/>
      <c r="W125" s="24"/>
    </row>
    <row r="126" spans="1:23" ht="38.25" customHeight="1">
      <c r="A126" s="8" t="s">
        <v>189</v>
      </c>
      <c r="B126" s="45" t="s">
        <v>143</v>
      </c>
      <c r="C126" s="13"/>
      <c r="D126" s="13"/>
      <c r="E126" s="13"/>
      <c r="F126" s="13"/>
      <c r="G126" s="21"/>
      <c r="H126" s="21"/>
      <c r="I126" s="21"/>
      <c r="J126" s="21"/>
      <c r="K126" s="21"/>
      <c r="L126" s="49"/>
      <c r="M126" s="49"/>
      <c r="N126" s="55"/>
      <c r="O126" s="55"/>
      <c r="P126" s="55"/>
      <c r="Q126" s="57">
        <v>0</v>
      </c>
      <c r="R126" s="57">
        <v>1</v>
      </c>
      <c r="S126" s="57">
        <v>1</v>
      </c>
      <c r="T126" s="57">
        <v>0</v>
      </c>
      <c r="U126" s="55">
        <v>2</v>
      </c>
      <c r="V126" s="24"/>
      <c r="W126" s="24"/>
    </row>
    <row r="127" spans="1:23" ht="39.75" customHeight="1">
      <c r="A127" s="8" t="s">
        <v>190</v>
      </c>
      <c r="B127" s="45" t="s">
        <v>192</v>
      </c>
      <c r="C127" s="13"/>
      <c r="D127" s="13"/>
      <c r="E127" s="13"/>
      <c r="F127" s="13"/>
      <c r="G127" s="21"/>
      <c r="H127" s="21"/>
      <c r="I127" s="21"/>
      <c r="J127" s="21"/>
      <c r="K127" s="21"/>
      <c r="L127" s="49"/>
      <c r="M127" s="49"/>
      <c r="N127" s="55"/>
      <c r="O127" s="55"/>
      <c r="P127" s="55"/>
      <c r="Q127" s="57"/>
      <c r="R127" s="57"/>
      <c r="S127" s="57"/>
      <c r="T127" s="57"/>
      <c r="U127" s="55">
        <v>0.5</v>
      </c>
      <c r="V127" s="24"/>
      <c r="W127" s="24"/>
    </row>
    <row r="128" spans="1:23" ht="52.5" customHeight="1">
      <c r="A128" s="8" t="s">
        <v>191</v>
      </c>
      <c r="B128" s="45" t="s">
        <v>193</v>
      </c>
      <c r="C128" s="13"/>
      <c r="D128" s="13"/>
      <c r="E128" s="13"/>
      <c r="F128" s="13"/>
      <c r="G128" s="21"/>
      <c r="H128" s="21"/>
      <c r="I128" s="21"/>
      <c r="J128" s="21"/>
      <c r="K128" s="21"/>
      <c r="L128" s="49"/>
      <c r="M128" s="49"/>
      <c r="N128" s="55"/>
      <c r="O128" s="55"/>
      <c r="P128" s="55"/>
      <c r="Q128" s="57"/>
      <c r="R128" s="57"/>
      <c r="S128" s="57"/>
      <c r="T128" s="57"/>
      <c r="U128" s="55">
        <v>0.5</v>
      </c>
      <c r="V128" s="24"/>
      <c r="W128" s="24"/>
    </row>
    <row r="129" spans="1:23" ht="12.75">
      <c r="A129" s="8"/>
      <c r="B129" s="46" t="s">
        <v>49</v>
      </c>
      <c r="C129" s="10">
        <f>SUM(C117:C123)</f>
        <v>32.68</v>
      </c>
      <c r="D129" s="10">
        <f>SUM(D117:D123)</f>
        <v>29.77</v>
      </c>
      <c r="E129" s="10">
        <f>SUM(E117:E123)</f>
        <v>30.370000000000005</v>
      </c>
      <c r="F129" s="10">
        <f aca="true" t="shared" si="9" ref="F129:Q129">SUM(F117:F124)</f>
        <v>38.2</v>
      </c>
      <c r="G129" s="10">
        <f t="shared" si="9"/>
        <v>30.42</v>
      </c>
      <c r="H129" s="10">
        <f t="shared" si="9"/>
        <v>31.890000000000004</v>
      </c>
      <c r="I129" s="10">
        <f t="shared" si="9"/>
        <v>42.45</v>
      </c>
      <c r="J129" s="10">
        <f t="shared" si="9"/>
        <v>40.5</v>
      </c>
      <c r="K129" s="10">
        <f t="shared" si="9"/>
        <v>43.510000000000005</v>
      </c>
      <c r="L129" s="10">
        <f t="shared" si="9"/>
        <v>60.1</v>
      </c>
      <c r="M129" s="10">
        <f t="shared" si="9"/>
        <v>55.9</v>
      </c>
      <c r="N129" s="10">
        <f t="shared" si="9"/>
        <v>53.10999999999999</v>
      </c>
      <c r="O129" s="10">
        <f t="shared" si="9"/>
        <v>63.900000000000006</v>
      </c>
      <c r="P129" s="10">
        <f t="shared" si="9"/>
        <v>59.17000000000001</v>
      </c>
      <c r="Q129" s="39">
        <f t="shared" si="9"/>
        <v>57.54</v>
      </c>
      <c r="R129" s="39">
        <f>SUM(R117:R126)</f>
        <v>55.7</v>
      </c>
      <c r="S129" s="39">
        <f>SUM(S117:S126)</f>
        <v>54.970000000000006</v>
      </c>
      <c r="T129" s="39">
        <f>SUM(T117:T124)</f>
        <v>36.5</v>
      </c>
      <c r="U129" s="10">
        <f>SUM(U117:U128)</f>
        <v>65.75</v>
      </c>
      <c r="V129" s="10">
        <f>SUM(V117:V124)</f>
        <v>0</v>
      </c>
      <c r="W129" s="10">
        <f>SUM(W117:W124)</f>
        <v>0</v>
      </c>
    </row>
    <row r="130" spans="1:23" ht="12.75">
      <c r="A130" s="8"/>
      <c r="B130" s="46"/>
      <c r="C130" s="12"/>
      <c r="D130" s="12"/>
      <c r="E130" s="12"/>
      <c r="F130" s="12"/>
      <c r="G130" s="21"/>
      <c r="H130" s="21"/>
      <c r="I130" s="21"/>
      <c r="J130" s="21"/>
      <c r="K130" s="21"/>
      <c r="L130" s="49"/>
      <c r="M130" s="51"/>
      <c r="N130" s="55"/>
      <c r="O130" s="55"/>
      <c r="P130" s="7"/>
      <c r="Q130" s="50"/>
      <c r="R130" s="50"/>
      <c r="S130" s="50"/>
      <c r="T130" s="50"/>
      <c r="U130" s="55"/>
      <c r="V130" s="24"/>
      <c r="W130" s="24"/>
    </row>
    <row r="131" spans="1:23" ht="12.75">
      <c r="A131" s="14" t="s">
        <v>127</v>
      </c>
      <c r="B131" s="46" t="s">
        <v>114</v>
      </c>
      <c r="C131" s="12"/>
      <c r="D131" s="12"/>
      <c r="E131" s="12"/>
      <c r="F131" s="12"/>
      <c r="G131" s="21"/>
      <c r="H131" s="21"/>
      <c r="I131" s="21"/>
      <c r="J131" s="21"/>
      <c r="K131" s="21"/>
      <c r="L131" s="49"/>
      <c r="M131" s="51"/>
      <c r="N131" s="55"/>
      <c r="O131" s="55"/>
      <c r="P131" s="7"/>
      <c r="Q131" s="50"/>
      <c r="R131" s="50"/>
      <c r="S131" s="50"/>
      <c r="T131" s="50"/>
      <c r="U131" s="55"/>
      <c r="V131" s="24"/>
      <c r="W131" s="24"/>
    </row>
    <row r="132" spans="1:23" ht="14.25" customHeight="1">
      <c r="A132" s="8">
        <v>1</v>
      </c>
      <c r="B132" s="44" t="s">
        <v>162</v>
      </c>
      <c r="C132" s="11">
        <v>2.9</v>
      </c>
      <c r="D132" s="11">
        <v>0.4</v>
      </c>
      <c r="E132" s="11">
        <v>0.4</v>
      </c>
      <c r="F132" s="11">
        <v>3</v>
      </c>
      <c r="G132" s="21">
        <v>2</v>
      </c>
      <c r="H132" s="21">
        <v>2.05</v>
      </c>
      <c r="I132" s="21">
        <v>3</v>
      </c>
      <c r="J132" s="21">
        <v>3</v>
      </c>
      <c r="K132" s="21">
        <v>3</v>
      </c>
      <c r="L132" s="49">
        <v>3</v>
      </c>
      <c r="M132" s="49">
        <v>2.8</v>
      </c>
      <c r="N132" s="55">
        <v>2.8</v>
      </c>
      <c r="O132" s="55">
        <v>3.2</v>
      </c>
      <c r="P132" s="55">
        <v>2.2</v>
      </c>
      <c r="Q132" s="56">
        <v>2.2</v>
      </c>
      <c r="R132" s="57">
        <v>3</v>
      </c>
      <c r="S132" s="57">
        <v>3</v>
      </c>
      <c r="T132" s="56">
        <v>2.25</v>
      </c>
      <c r="U132" s="55">
        <v>3.5</v>
      </c>
      <c r="V132" s="24"/>
      <c r="W132" s="24"/>
    </row>
    <row r="133" spans="1:23" ht="12.75" customHeight="1">
      <c r="A133" s="8">
        <v>2</v>
      </c>
      <c r="B133" s="44" t="s">
        <v>50</v>
      </c>
      <c r="C133" s="11">
        <v>4.5</v>
      </c>
      <c r="D133" s="11">
        <v>4.5</v>
      </c>
      <c r="E133" s="11">
        <v>4.91</v>
      </c>
      <c r="F133" s="11">
        <v>6</v>
      </c>
      <c r="G133" s="21">
        <v>6</v>
      </c>
      <c r="H133" s="21">
        <v>6.8</v>
      </c>
      <c r="I133" s="21">
        <v>10</v>
      </c>
      <c r="J133" s="21">
        <v>10</v>
      </c>
      <c r="K133" s="21">
        <v>10</v>
      </c>
      <c r="L133" s="49">
        <v>10</v>
      </c>
      <c r="M133" s="49">
        <v>5.3</v>
      </c>
      <c r="N133" s="55">
        <v>3.8</v>
      </c>
      <c r="O133" s="55">
        <v>10</v>
      </c>
      <c r="P133" s="55">
        <v>8.44</v>
      </c>
      <c r="Q133" s="56">
        <v>8.85</v>
      </c>
      <c r="R133" s="57">
        <v>9</v>
      </c>
      <c r="S133" s="57">
        <v>7.29</v>
      </c>
      <c r="T133" s="56">
        <v>5.04</v>
      </c>
      <c r="U133" s="55">
        <v>8</v>
      </c>
      <c r="V133" s="24"/>
      <c r="W133" s="24"/>
    </row>
    <row r="134" spans="1:23" ht="13.5" customHeight="1">
      <c r="A134" s="8">
        <v>3</v>
      </c>
      <c r="B134" s="44" t="s">
        <v>51</v>
      </c>
      <c r="C134" s="11">
        <v>2.6</v>
      </c>
      <c r="D134" s="11">
        <v>2.6</v>
      </c>
      <c r="E134" s="11">
        <v>2.07</v>
      </c>
      <c r="F134" s="11">
        <v>3.5</v>
      </c>
      <c r="G134" s="21">
        <v>23.5</v>
      </c>
      <c r="H134" s="21">
        <v>22.45</v>
      </c>
      <c r="I134" s="21">
        <v>4</v>
      </c>
      <c r="J134" s="21">
        <v>7.3</v>
      </c>
      <c r="K134" s="21">
        <v>9.2</v>
      </c>
      <c r="L134" s="49">
        <v>4</v>
      </c>
      <c r="M134" s="49">
        <v>9.8</v>
      </c>
      <c r="N134" s="55">
        <v>14.3</v>
      </c>
      <c r="O134" s="55">
        <v>5.26</v>
      </c>
      <c r="P134" s="55">
        <v>8.6</v>
      </c>
      <c r="Q134" s="56">
        <v>8.6</v>
      </c>
      <c r="R134" s="57">
        <v>5.5</v>
      </c>
      <c r="S134" s="57">
        <v>5.5</v>
      </c>
      <c r="T134" s="56">
        <v>2.75</v>
      </c>
      <c r="U134" s="55">
        <v>5.75</v>
      </c>
      <c r="V134" s="24"/>
      <c r="W134" s="24"/>
    </row>
    <row r="135" spans="1:23" ht="25.5">
      <c r="A135" s="8">
        <v>4</v>
      </c>
      <c r="B135" s="44" t="s">
        <v>76</v>
      </c>
      <c r="C135" s="11">
        <v>24</v>
      </c>
      <c r="D135" s="11">
        <v>11</v>
      </c>
      <c r="E135" s="11">
        <v>11.69</v>
      </c>
      <c r="F135" s="11">
        <v>19</v>
      </c>
      <c r="G135" s="21">
        <v>7.5</v>
      </c>
      <c r="H135" s="21">
        <v>4.93</v>
      </c>
      <c r="I135" s="21">
        <v>11.5</v>
      </c>
      <c r="J135" s="21">
        <v>11.5</v>
      </c>
      <c r="K135" s="21">
        <v>8.34</v>
      </c>
      <c r="L135" s="49">
        <v>11.5</v>
      </c>
      <c r="M135" s="49">
        <v>7</v>
      </c>
      <c r="N135" s="55">
        <v>4.29</v>
      </c>
      <c r="O135" s="55">
        <v>8</v>
      </c>
      <c r="P135" s="55">
        <v>5</v>
      </c>
      <c r="Q135" s="56">
        <v>3.53</v>
      </c>
      <c r="R135" s="57">
        <v>6</v>
      </c>
      <c r="S135" s="57">
        <v>6</v>
      </c>
      <c r="T135" s="56">
        <v>1.19</v>
      </c>
      <c r="U135" s="55">
        <v>6</v>
      </c>
      <c r="V135" s="24"/>
      <c r="W135" s="24"/>
    </row>
    <row r="136" spans="1:23" ht="12.75" customHeight="1">
      <c r="A136" s="8">
        <v>5</v>
      </c>
      <c r="B136" s="44" t="s">
        <v>75</v>
      </c>
      <c r="C136" s="11">
        <v>3</v>
      </c>
      <c r="D136" s="11">
        <v>2.6</v>
      </c>
      <c r="E136" s="11">
        <v>2.54</v>
      </c>
      <c r="F136" s="11">
        <v>4</v>
      </c>
      <c r="G136" s="21">
        <v>4</v>
      </c>
      <c r="H136" s="21">
        <v>4.47</v>
      </c>
      <c r="I136" s="21">
        <v>4.5</v>
      </c>
      <c r="J136" s="21">
        <v>4.5</v>
      </c>
      <c r="K136" s="21">
        <v>5.05</v>
      </c>
      <c r="L136" s="49">
        <v>6</v>
      </c>
      <c r="M136" s="49">
        <v>5.6</v>
      </c>
      <c r="N136" s="55">
        <v>5.78</v>
      </c>
      <c r="O136" s="55">
        <v>6.5</v>
      </c>
      <c r="P136" s="55">
        <v>5.5</v>
      </c>
      <c r="Q136" s="56">
        <v>5.25</v>
      </c>
      <c r="R136" s="57">
        <v>6</v>
      </c>
      <c r="S136" s="57">
        <v>5.6</v>
      </c>
      <c r="T136" s="56">
        <v>3.67</v>
      </c>
      <c r="U136" s="55">
        <v>6</v>
      </c>
      <c r="V136" s="24"/>
      <c r="W136" s="24"/>
    </row>
    <row r="137" spans="1:23" ht="15" customHeight="1">
      <c r="A137" s="8">
        <v>6</v>
      </c>
      <c r="B137" s="44" t="s">
        <v>65</v>
      </c>
      <c r="C137" s="15"/>
      <c r="D137" s="15"/>
      <c r="E137" s="15"/>
      <c r="F137" s="20">
        <v>0.5</v>
      </c>
      <c r="G137" s="21">
        <v>0.5</v>
      </c>
      <c r="H137" s="21">
        <v>0.48</v>
      </c>
      <c r="I137" s="21">
        <v>5.5</v>
      </c>
      <c r="J137" s="21">
        <v>5.5</v>
      </c>
      <c r="K137" s="21">
        <v>5.5</v>
      </c>
      <c r="L137" s="49">
        <v>0.5</v>
      </c>
      <c r="M137" s="49">
        <v>0.4</v>
      </c>
      <c r="N137" s="55">
        <v>0.25</v>
      </c>
      <c r="O137" s="55">
        <v>0.5</v>
      </c>
      <c r="P137" s="55">
        <v>0.5</v>
      </c>
      <c r="Q137" s="56">
        <v>0</v>
      </c>
      <c r="R137" s="57">
        <v>0.4</v>
      </c>
      <c r="S137" s="57">
        <v>0.4</v>
      </c>
      <c r="T137" s="56">
        <v>0</v>
      </c>
      <c r="U137" s="55">
        <v>0.4</v>
      </c>
      <c r="V137" s="24"/>
      <c r="W137" s="24"/>
    </row>
    <row r="138" spans="1:23" ht="14.25" customHeight="1">
      <c r="A138" s="8">
        <v>7</v>
      </c>
      <c r="B138" s="44" t="s">
        <v>92</v>
      </c>
      <c r="C138" s="15"/>
      <c r="D138" s="15"/>
      <c r="E138" s="15"/>
      <c r="F138" s="20"/>
      <c r="G138" s="21">
        <v>30</v>
      </c>
      <c r="H138" s="21">
        <v>30</v>
      </c>
      <c r="I138" s="21"/>
      <c r="J138" s="21"/>
      <c r="K138" s="21"/>
      <c r="L138" s="49"/>
      <c r="M138" s="49"/>
      <c r="N138" s="55"/>
      <c r="O138" s="55"/>
      <c r="P138" s="55">
        <v>0</v>
      </c>
      <c r="Q138" s="56">
        <v>0</v>
      </c>
      <c r="R138" s="57">
        <v>0</v>
      </c>
      <c r="S138" s="57">
        <v>0</v>
      </c>
      <c r="T138" s="56">
        <v>0</v>
      </c>
      <c r="U138" s="55">
        <v>0</v>
      </c>
      <c r="V138" s="24"/>
      <c r="W138" s="24"/>
    </row>
    <row r="139" spans="1:23" ht="39" customHeight="1">
      <c r="A139" s="8">
        <v>8</v>
      </c>
      <c r="B139" s="44" t="s">
        <v>115</v>
      </c>
      <c r="C139" s="15"/>
      <c r="D139" s="15"/>
      <c r="E139" s="15"/>
      <c r="F139" s="20"/>
      <c r="G139" s="21"/>
      <c r="H139" s="21"/>
      <c r="I139" s="21"/>
      <c r="J139" s="21"/>
      <c r="K139" s="21"/>
      <c r="L139" s="49"/>
      <c r="M139" s="49">
        <v>10</v>
      </c>
      <c r="N139" s="55">
        <v>10</v>
      </c>
      <c r="O139" s="55">
        <v>15</v>
      </c>
      <c r="P139" s="55">
        <v>15</v>
      </c>
      <c r="Q139" s="56">
        <v>10</v>
      </c>
      <c r="R139" s="57">
        <v>2.23</v>
      </c>
      <c r="S139" s="57">
        <v>2.23</v>
      </c>
      <c r="T139" s="56">
        <v>0</v>
      </c>
      <c r="U139" s="55">
        <v>0</v>
      </c>
      <c r="V139" s="24"/>
      <c r="W139" s="24"/>
    </row>
    <row r="140" spans="1:23" ht="18" customHeight="1">
      <c r="A140" s="8">
        <v>9</v>
      </c>
      <c r="B140" s="45" t="s">
        <v>109</v>
      </c>
      <c r="C140" s="10"/>
      <c r="D140" s="10"/>
      <c r="E140" s="10"/>
      <c r="F140" s="10"/>
      <c r="G140" s="10"/>
      <c r="H140" s="10"/>
      <c r="I140" s="10"/>
      <c r="J140" s="10"/>
      <c r="K140" s="10"/>
      <c r="L140" s="10"/>
      <c r="M140" s="51"/>
      <c r="N140" s="55"/>
      <c r="O140" s="55"/>
      <c r="P140" s="55"/>
      <c r="Q140" s="56"/>
      <c r="R140" s="57"/>
      <c r="S140" s="57"/>
      <c r="T140" s="56"/>
      <c r="U140" s="55"/>
      <c r="V140" s="24"/>
      <c r="W140" s="24"/>
    </row>
    <row r="141" spans="1:23" ht="13.5" customHeight="1">
      <c r="A141" s="8" t="s">
        <v>128</v>
      </c>
      <c r="B141" s="45" t="s">
        <v>104</v>
      </c>
      <c r="C141" s="10"/>
      <c r="D141" s="10"/>
      <c r="E141" s="10"/>
      <c r="F141" s="10"/>
      <c r="G141" s="10"/>
      <c r="H141" s="10"/>
      <c r="I141" s="10"/>
      <c r="J141" s="10"/>
      <c r="K141" s="10"/>
      <c r="L141" s="10"/>
      <c r="M141" s="49">
        <v>1</v>
      </c>
      <c r="N141" s="55">
        <v>1</v>
      </c>
      <c r="O141" s="55">
        <v>22</v>
      </c>
      <c r="P141" s="55">
        <v>18.45</v>
      </c>
      <c r="Q141" s="56">
        <v>13.87</v>
      </c>
      <c r="R141" s="57">
        <v>50</v>
      </c>
      <c r="S141" s="57">
        <v>50</v>
      </c>
      <c r="T141" s="56">
        <v>18.16</v>
      </c>
      <c r="U141" s="55">
        <v>30</v>
      </c>
      <c r="V141" s="24"/>
      <c r="W141" s="24"/>
    </row>
    <row r="142" spans="1:23" ht="13.5" customHeight="1">
      <c r="A142" s="8" t="s">
        <v>129</v>
      </c>
      <c r="B142" s="45" t="s">
        <v>110</v>
      </c>
      <c r="C142" s="5"/>
      <c r="D142" s="5"/>
      <c r="E142" s="5"/>
      <c r="F142" s="5"/>
      <c r="G142" s="5"/>
      <c r="H142" s="5"/>
      <c r="I142" s="5"/>
      <c r="J142" s="5"/>
      <c r="K142" s="5"/>
      <c r="L142" s="7"/>
      <c r="M142" s="7"/>
      <c r="N142" s="55"/>
      <c r="O142" s="55">
        <v>8</v>
      </c>
      <c r="P142" s="55">
        <v>8</v>
      </c>
      <c r="Q142" s="56">
        <v>12.4</v>
      </c>
      <c r="R142" s="57">
        <v>20</v>
      </c>
      <c r="S142" s="57">
        <v>25</v>
      </c>
      <c r="T142" s="56">
        <v>12.33</v>
      </c>
      <c r="U142" s="55">
        <v>20</v>
      </c>
      <c r="V142" s="24"/>
      <c r="W142" s="24"/>
    </row>
    <row r="143" spans="1:23" ht="13.5" customHeight="1">
      <c r="A143" s="8" t="s">
        <v>130</v>
      </c>
      <c r="B143" s="45" t="s">
        <v>111</v>
      </c>
      <c r="C143" s="5"/>
      <c r="D143" s="5"/>
      <c r="E143" s="5"/>
      <c r="F143" s="5"/>
      <c r="G143" s="5"/>
      <c r="H143" s="5"/>
      <c r="I143" s="5"/>
      <c r="J143" s="5"/>
      <c r="K143" s="5"/>
      <c r="L143" s="7"/>
      <c r="M143" s="7"/>
      <c r="N143" s="55"/>
      <c r="O143" s="55">
        <v>2</v>
      </c>
      <c r="P143" s="55">
        <v>2</v>
      </c>
      <c r="Q143" s="56">
        <v>2</v>
      </c>
      <c r="R143" s="57">
        <v>2</v>
      </c>
      <c r="S143" s="57">
        <v>2</v>
      </c>
      <c r="T143" s="56">
        <v>0</v>
      </c>
      <c r="U143" s="55">
        <v>2</v>
      </c>
      <c r="V143" s="24"/>
      <c r="W143" s="24"/>
    </row>
    <row r="144" spans="1:23" ht="25.5" customHeight="1">
      <c r="A144" s="8" t="s">
        <v>131</v>
      </c>
      <c r="B144" s="45" t="s">
        <v>112</v>
      </c>
      <c r="C144" s="5"/>
      <c r="D144" s="5"/>
      <c r="E144" s="5"/>
      <c r="F144" s="5"/>
      <c r="G144" s="5"/>
      <c r="H144" s="5"/>
      <c r="I144" s="5"/>
      <c r="J144" s="5"/>
      <c r="K144" s="5"/>
      <c r="L144" s="7"/>
      <c r="M144" s="7"/>
      <c r="N144" s="55"/>
      <c r="O144" s="55">
        <v>10</v>
      </c>
      <c r="P144" s="55">
        <v>9</v>
      </c>
      <c r="Q144" s="56">
        <v>9</v>
      </c>
      <c r="R144" s="57">
        <v>2</v>
      </c>
      <c r="S144" s="57">
        <v>2</v>
      </c>
      <c r="T144" s="56">
        <v>0</v>
      </c>
      <c r="U144" s="55">
        <v>2</v>
      </c>
      <c r="V144" s="24"/>
      <c r="W144" s="24"/>
    </row>
    <row r="145" spans="1:23" ht="13.5" customHeight="1">
      <c r="A145" s="3" t="s">
        <v>132</v>
      </c>
      <c r="B145" s="45" t="s">
        <v>113</v>
      </c>
      <c r="C145" s="10"/>
      <c r="D145" s="10"/>
      <c r="E145" s="10"/>
      <c r="F145" s="10"/>
      <c r="G145" s="10"/>
      <c r="H145" s="10"/>
      <c r="I145" s="10"/>
      <c r="J145" s="10"/>
      <c r="K145" s="10"/>
      <c r="L145" s="10"/>
      <c r="M145" s="51"/>
      <c r="N145" s="55"/>
      <c r="O145" s="55">
        <v>5</v>
      </c>
      <c r="P145" s="55">
        <v>4</v>
      </c>
      <c r="Q145" s="56">
        <v>4</v>
      </c>
      <c r="R145" s="57">
        <v>3</v>
      </c>
      <c r="S145" s="57">
        <v>3</v>
      </c>
      <c r="T145" s="56">
        <v>3</v>
      </c>
      <c r="U145" s="55">
        <v>2</v>
      </c>
      <c r="V145" s="24"/>
      <c r="W145" s="24"/>
    </row>
    <row r="146" spans="1:23" ht="15" customHeight="1">
      <c r="A146" s="8"/>
      <c r="B146" s="46" t="s">
        <v>133</v>
      </c>
      <c r="C146" s="10"/>
      <c r="D146" s="10"/>
      <c r="E146" s="10"/>
      <c r="F146" s="10">
        <f>SUM(F132:F145)</f>
        <v>36</v>
      </c>
      <c r="G146" s="10">
        <f aca="true" t="shared" si="10" ref="G146:W146">SUM(G132:G145)</f>
        <v>73.5</v>
      </c>
      <c r="H146" s="10">
        <f t="shared" si="10"/>
        <v>71.17999999999999</v>
      </c>
      <c r="I146" s="10">
        <f t="shared" si="10"/>
        <v>38.5</v>
      </c>
      <c r="J146" s="10">
        <f t="shared" si="10"/>
        <v>41.8</v>
      </c>
      <c r="K146" s="10">
        <f t="shared" si="10"/>
        <v>41.089999999999996</v>
      </c>
      <c r="L146" s="10">
        <f t="shared" si="10"/>
        <v>35</v>
      </c>
      <c r="M146" s="10">
        <f t="shared" si="10"/>
        <v>41.9</v>
      </c>
      <c r="N146" s="10">
        <f t="shared" si="10"/>
        <v>42.22</v>
      </c>
      <c r="O146" s="10">
        <f t="shared" si="10"/>
        <v>95.46000000000001</v>
      </c>
      <c r="P146" s="10">
        <f t="shared" si="10"/>
        <v>86.69</v>
      </c>
      <c r="Q146" s="39">
        <f t="shared" si="10"/>
        <v>79.7</v>
      </c>
      <c r="R146" s="39">
        <f t="shared" si="10"/>
        <v>109.13</v>
      </c>
      <c r="S146" s="39">
        <f t="shared" si="10"/>
        <v>112.02</v>
      </c>
      <c r="T146" s="39">
        <f t="shared" si="10"/>
        <v>48.39</v>
      </c>
      <c r="U146" s="10">
        <f t="shared" si="10"/>
        <v>85.65</v>
      </c>
      <c r="V146" s="10">
        <f t="shared" si="10"/>
        <v>0</v>
      </c>
      <c r="W146" s="10">
        <f t="shared" si="10"/>
        <v>0</v>
      </c>
    </row>
    <row r="147" spans="1:23" ht="15" customHeight="1">
      <c r="A147" s="8"/>
      <c r="B147" s="46"/>
      <c r="C147" s="10"/>
      <c r="D147" s="10"/>
      <c r="E147" s="10"/>
      <c r="F147" s="10"/>
      <c r="G147" s="10"/>
      <c r="H147" s="10"/>
      <c r="I147" s="10"/>
      <c r="J147" s="10"/>
      <c r="K147" s="10"/>
      <c r="L147" s="10"/>
      <c r="M147" s="10"/>
      <c r="N147" s="10"/>
      <c r="O147" s="10"/>
      <c r="P147" s="10"/>
      <c r="Q147" s="39"/>
      <c r="R147" s="39"/>
      <c r="S147" s="39"/>
      <c r="T147" s="39"/>
      <c r="U147" s="10"/>
      <c r="V147" s="10"/>
      <c r="W147" s="10"/>
    </row>
    <row r="148" spans="1:23" ht="15" customHeight="1">
      <c r="A148" s="14" t="s">
        <v>141</v>
      </c>
      <c r="B148" s="46" t="s">
        <v>184</v>
      </c>
      <c r="C148" s="10"/>
      <c r="D148" s="10"/>
      <c r="E148" s="10"/>
      <c r="F148" s="10"/>
      <c r="G148" s="10"/>
      <c r="H148" s="10"/>
      <c r="I148" s="10"/>
      <c r="J148" s="10"/>
      <c r="K148" s="10"/>
      <c r="L148" s="10"/>
      <c r="M148" s="10"/>
      <c r="N148" s="10"/>
      <c r="O148" s="10"/>
      <c r="P148" s="10"/>
      <c r="Q148" s="39"/>
      <c r="R148" s="39"/>
      <c r="S148" s="39"/>
      <c r="T148" s="39"/>
      <c r="U148" s="10"/>
      <c r="V148" s="10"/>
      <c r="W148" s="10"/>
    </row>
    <row r="149" spans="1:23" ht="26.25" customHeight="1">
      <c r="A149" s="8">
        <v>1</v>
      </c>
      <c r="B149" s="45" t="s">
        <v>144</v>
      </c>
      <c r="C149" s="13"/>
      <c r="D149" s="13"/>
      <c r="E149" s="13"/>
      <c r="F149" s="13"/>
      <c r="G149" s="21"/>
      <c r="H149" s="21"/>
      <c r="I149" s="21"/>
      <c r="J149" s="21"/>
      <c r="K149" s="21"/>
      <c r="L149" s="49">
        <v>0</v>
      </c>
      <c r="M149" s="49"/>
      <c r="N149" s="55"/>
      <c r="O149" s="55"/>
      <c r="P149" s="55"/>
      <c r="Q149" s="57">
        <v>0</v>
      </c>
      <c r="R149" s="57">
        <v>4</v>
      </c>
      <c r="S149" s="57">
        <v>4</v>
      </c>
      <c r="T149" s="57">
        <v>0</v>
      </c>
      <c r="U149" s="11">
        <v>5</v>
      </c>
      <c r="V149" s="24"/>
      <c r="W149" s="24"/>
    </row>
    <row r="150" spans="1:23" ht="12.75" customHeight="1">
      <c r="A150" s="14"/>
      <c r="B150" s="46" t="s">
        <v>163</v>
      </c>
      <c r="C150" s="12"/>
      <c r="D150" s="12"/>
      <c r="E150" s="12"/>
      <c r="F150" s="12"/>
      <c r="G150" s="21"/>
      <c r="H150" s="21"/>
      <c r="I150" s="21"/>
      <c r="J150" s="21"/>
      <c r="K150" s="21"/>
      <c r="L150" s="49"/>
      <c r="M150" s="51"/>
      <c r="N150" s="55"/>
      <c r="O150" s="55"/>
      <c r="P150" s="7"/>
      <c r="Q150" s="50"/>
      <c r="R150" s="50"/>
      <c r="S150" s="50"/>
      <c r="T150" s="50"/>
      <c r="U150" s="11"/>
      <c r="V150" s="24"/>
      <c r="W150" s="24"/>
    </row>
    <row r="151" spans="1:23" ht="41.25" customHeight="1">
      <c r="A151" s="8">
        <v>2</v>
      </c>
      <c r="B151" s="45" t="s">
        <v>185</v>
      </c>
      <c r="C151" s="12"/>
      <c r="D151" s="12"/>
      <c r="E151" s="12"/>
      <c r="F151" s="12"/>
      <c r="G151" s="21"/>
      <c r="H151" s="21"/>
      <c r="I151" s="21"/>
      <c r="J151" s="21"/>
      <c r="K151" s="21"/>
      <c r="L151" s="49">
        <v>0</v>
      </c>
      <c r="M151" s="51"/>
      <c r="N151" s="55"/>
      <c r="O151" s="55"/>
      <c r="P151" s="7"/>
      <c r="Q151" s="50"/>
      <c r="R151" s="50"/>
      <c r="S151" s="50"/>
      <c r="T151" s="50"/>
      <c r="U151" s="11">
        <v>0.5</v>
      </c>
      <c r="V151" s="24"/>
      <c r="W151" s="24"/>
    </row>
    <row r="152" spans="1:23" ht="41.25" customHeight="1">
      <c r="A152" s="8">
        <v>3</v>
      </c>
      <c r="B152" s="45" t="s">
        <v>186</v>
      </c>
      <c r="C152" s="12"/>
      <c r="D152" s="12"/>
      <c r="E152" s="12"/>
      <c r="F152" s="12"/>
      <c r="G152" s="21"/>
      <c r="H152" s="21"/>
      <c r="I152" s="21"/>
      <c r="J152" s="21"/>
      <c r="K152" s="21"/>
      <c r="L152" s="49">
        <v>0</v>
      </c>
      <c r="M152" s="51"/>
      <c r="N152" s="55"/>
      <c r="O152" s="55"/>
      <c r="P152" s="7"/>
      <c r="Q152" s="50"/>
      <c r="R152" s="50"/>
      <c r="S152" s="50"/>
      <c r="T152" s="50"/>
      <c r="U152" s="11">
        <v>0.5</v>
      </c>
      <c r="V152" s="24"/>
      <c r="W152" s="24"/>
    </row>
    <row r="153" spans="1:23" ht="13.5" customHeight="1">
      <c r="A153" s="14"/>
      <c r="B153" s="46" t="s">
        <v>187</v>
      </c>
      <c r="C153" s="12"/>
      <c r="D153" s="12"/>
      <c r="E153" s="12"/>
      <c r="F153" s="12"/>
      <c r="G153" s="21"/>
      <c r="H153" s="21"/>
      <c r="I153" s="21"/>
      <c r="J153" s="21"/>
      <c r="K153" s="21"/>
      <c r="L153" s="51">
        <f>SUM(L149:L152)</f>
        <v>0</v>
      </c>
      <c r="M153" s="51">
        <f aca="true" t="shared" si="11" ref="M153:U153">SUM(M149:M152)</f>
        <v>0</v>
      </c>
      <c r="N153" s="51">
        <f t="shared" si="11"/>
        <v>0</v>
      </c>
      <c r="O153" s="51">
        <f t="shared" si="11"/>
        <v>0</v>
      </c>
      <c r="P153" s="51">
        <f t="shared" si="11"/>
        <v>0</v>
      </c>
      <c r="Q153" s="51">
        <f t="shared" si="11"/>
        <v>0</v>
      </c>
      <c r="R153" s="54">
        <f t="shared" si="11"/>
        <v>4</v>
      </c>
      <c r="S153" s="51">
        <f t="shared" si="11"/>
        <v>4</v>
      </c>
      <c r="T153" s="51">
        <f t="shared" si="11"/>
        <v>0</v>
      </c>
      <c r="U153" s="51">
        <f t="shared" si="11"/>
        <v>6</v>
      </c>
      <c r="V153" s="24"/>
      <c r="W153" s="24"/>
    </row>
    <row r="154" spans="1:23" ht="13.5" customHeight="1">
      <c r="A154" s="14" t="s">
        <v>194</v>
      </c>
      <c r="B154" s="45" t="s">
        <v>100</v>
      </c>
      <c r="C154" s="13">
        <v>47</v>
      </c>
      <c r="D154" s="13">
        <v>40</v>
      </c>
      <c r="E154" s="13">
        <v>0</v>
      </c>
      <c r="F154" s="13">
        <v>55.7</v>
      </c>
      <c r="G154" s="21">
        <v>47</v>
      </c>
      <c r="H154" s="21">
        <v>0</v>
      </c>
      <c r="I154" s="21">
        <v>60</v>
      </c>
      <c r="J154" s="21">
        <v>59.5</v>
      </c>
      <c r="K154" s="21"/>
      <c r="L154" s="49">
        <v>70</v>
      </c>
      <c r="M154" s="49">
        <v>63</v>
      </c>
      <c r="N154" s="55">
        <v>0</v>
      </c>
      <c r="O154" s="55">
        <v>73.5</v>
      </c>
      <c r="P154" s="55">
        <v>73.5</v>
      </c>
      <c r="Q154" s="57">
        <v>0</v>
      </c>
      <c r="R154" s="57">
        <v>78.5</v>
      </c>
      <c r="S154" s="57">
        <v>80.5</v>
      </c>
      <c r="T154" s="57">
        <v>0</v>
      </c>
      <c r="U154" s="55">
        <v>86.4</v>
      </c>
      <c r="V154" s="24"/>
      <c r="W154" s="24"/>
    </row>
    <row r="155" spans="1:23" s="18" customFormat="1" ht="12" customHeight="1">
      <c r="A155" s="16"/>
      <c r="B155" s="48" t="s">
        <v>52</v>
      </c>
      <c r="C155" s="19">
        <f>+C9+C11+C56+C63+C74+C87+C89+C114+C129+C146+C154</f>
        <v>384.29</v>
      </c>
      <c r="D155" s="19">
        <f aca="true" t="shared" si="12" ref="D155:Q155">+D9+D11+D56+D63+D74+D87+D89+D114+D129+D146+D154</f>
        <v>352.27</v>
      </c>
      <c r="E155" s="19">
        <f t="shared" si="12"/>
        <v>319.74</v>
      </c>
      <c r="F155" s="19">
        <f t="shared" si="12"/>
        <v>506.9999999999999</v>
      </c>
      <c r="G155" s="19">
        <f t="shared" si="12"/>
        <v>486</v>
      </c>
      <c r="H155" s="19">
        <f t="shared" si="12"/>
        <v>456.49000000000007</v>
      </c>
      <c r="I155" s="19">
        <f t="shared" si="12"/>
        <v>553.68</v>
      </c>
      <c r="J155" s="19">
        <f t="shared" si="12"/>
        <v>548.6800000000001</v>
      </c>
      <c r="K155" s="19">
        <f t="shared" si="12"/>
        <v>497.17999999999995</v>
      </c>
      <c r="L155" s="19">
        <f t="shared" si="12"/>
        <v>663.9</v>
      </c>
      <c r="M155" s="19">
        <f t="shared" si="12"/>
        <v>584.9</v>
      </c>
      <c r="N155" s="19">
        <f t="shared" si="12"/>
        <v>540.5400000000001</v>
      </c>
      <c r="O155" s="19">
        <f t="shared" si="12"/>
        <v>692</v>
      </c>
      <c r="P155" s="19">
        <f t="shared" si="12"/>
        <v>692</v>
      </c>
      <c r="Q155" s="19">
        <f t="shared" si="12"/>
        <v>694.14</v>
      </c>
      <c r="R155" s="54">
        <f>+R9+R11+R56+R63+R74+R87+R89+R114+R129+R146+R154+R153</f>
        <v>745</v>
      </c>
      <c r="S155" s="41">
        <f>+S9+S11+S56+S63+S74+S87+S89+S114+S129+S146+S154+S153</f>
        <v>765</v>
      </c>
      <c r="T155" s="41">
        <f>+T9+T11+T56+T63+T74+T87+T89+T114+T129+T146+T154+T153</f>
        <v>490.6600000000001</v>
      </c>
      <c r="U155" s="41">
        <f>+U9+U11+U56+U63+U74+U87+U89+U114+U129+U146+U154+U153</f>
        <v>826</v>
      </c>
      <c r="V155" s="19">
        <f>+V9+V11+V56+V63+V74+V87+V89+V114+V129+V146+V154</f>
        <v>0</v>
      </c>
      <c r="W155" s="19">
        <f>+W9+W11+W56+W63+W74+W87+W89+W114+W129+W146+W154</f>
        <v>0</v>
      </c>
    </row>
    <row r="156" spans="1:23" s="18" customFormat="1" ht="13.5" customHeight="1">
      <c r="A156" s="16" t="s">
        <v>196</v>
      </c>
      <c r="B156" s="48" t="s">
        <v>207</v>
      </c>
      <c r="C156" s="19">
        <v>48</v>
      </c>
      <c r="D156" s="19">
        <v>26.03</v>
      </c>
      <c r="E156" s="19">
        <v>12.81</v>
      </c>
      <c r="F156" s="19">
        <v>50</v>
      </c>
      <c r="G156" s="22">
        <v>34</v>
      </c>
      <c r="H156" s="22">
        <v>13.97</v>
      </c>
      <c r="I156" s="22">
        <v>46.32</v>
      </c>
      <c r="J156" s="22">
        <v>46.32</v>
      </c>
      <c r="K156" s="22">
        <v>28.18</v>
      </c>
      <c r="L156" s="58">
        <v>36.1</v>
      </c>
      <c r="M156" s="51">
        <v>45.1</v>
      </c>
      <c r="N156" s="53">
        <v>33.22</v>
      </c>
      <c r="O156" s="53">
        <v>43</v>
      </c>
      <c r="P156" s="53">
        <v>43</v>
      </c>
      <c r="Q156" s="54">
        <v>35.17</v>
      </c>
      <c r="R156" s="54">
        <v>40</v>
      </c>
      <c r="S156" s="54">
        <v>40</v>
      </c>
      <c r="T156" s="54">
        <v>13.21</v>
      </c>
      <c r="U156" s="53">
        <v>38</v>
      </c>
      <c r="V156" s="26"/>
      <c r="W156" s="26"/>
    </row>
    <row r="157" spans="1:23" s="18" customFormat="1" ht="12.75">
      <c r="A157" s="16"/>
      <c r="B157" s="48" t="s">
        <v>53</v>
      </c>
      <c r="C157" s="19">
        <f aca="true" t="shared" si="13" ref="C157:I157">SUM(C155:C156)</f>
        <v>432.29</v>
      </c>
      <c r="D157" s="19">
        <f t="shared" si="13"/>
        <v>378.29999999999995</v>
      </c>
      <c r="E157" s="19">
        <f t="shared" si="13"/>
        <v>332.55</v>
      </c>
      <c r="F157" s="19">
        <f t="shared" si="13"/>
        <v>556.9999999999999</v>
      </c>
      <c r="G157" s="19">
        <f t="shared" si="13"/>
        <v>520</v>
      </c>
      <c r="H157" s="19">
        <f t="shared" si="13"/>
        <v>470.4600000000001</v>
      </c>
      <c r="I157" s="19">
        <f t="shared" si="13"/>
        <v>600</v>
      </c>
      <c r="J157" s="19">
        <f aca="true" t="shared" si="14" ref="J157:W157">SUM(J155:J156)</f>
        <v>595.0000000000001</v>
      </c>
      <c r="K157" s="19">
        <f t="shared" si="14"/>
        <v>525.3599999999999</v>
      </c>
      <c r="L157" s="19">
        <f t="shared" si="14"/>
        <v>700</v>
      </c>
      <c r="M157" s="19">
        <f t="shared" si="14"/>
        <v>630</v>
      </c>
      <c r="N157" s="19">
        <f t="shared" si="14"/>
        <v>573.7600000000001</v>
      </c>
      <c r="O157" s="19">
        <f t="shared" si="14"/>
        <v>735</v>
      </c>
      <c r="P157" s="19">
        <f t="shared" si="14"/>
        <v>735</v>
      </c>
      <c r="Q157" s="19">
        <f t="shared" si="14"/>
        <v>729.31</v>
      </c>
      <c r="R157" s="54">
        <f t="shared" si="14"/>
        <v>785</v>
      </c>
      <c r="S157" s="41">
        <f t="shared" si="14"/>
        <v>805</v>
      </c>
      <c r="T157" s="41">
        <f t="shared" si="14"/>
        <v>503.87000000000006</v>
      </c>
      <c r="U157" s="19">
        <f t="shared" si="14"/>
        <v>864</v>
      </c>
      <c r="V157" s="19">
        <f t="shared" si="14"/>
        <v>0</v>
      </c>
      <c r="W157" s="19">
        <f t="shared" si="14"/>
        <v>0</v>
      </c>
    </row>
    <row r="158" spans="1:23" ht="15" customHeight="1">
      <c r="A158" s="8"/>
      <c r="B158" s="94" t="s">
        <v>135</v>
      </c>
      <c r="C158" s="95"/>
      <c r="D158" s="95"/>
      <c r="E158" s="95"/>
      <c r="F158" s="95"/>
      <c r="G158" s="95"/>
      <c r="H158" s="95"/>
      <c r="I158" s="95"/>
      <c r="J158" s="95"/>
      <c r="K158" s="95"/>
      <c r="L158" s="95"/>
      <c r="M158" s="95"/>
      <c r="N158" s="95"/>
      <c r="O158" s="95"/>
      <c r="P158" s="95"/>
      <c r="Q158" s="95"/>
      <c r="R158" s="95"/>
      <c r="S158" s="95"/>
      <c r="T158" s="95"/>
      <c r="U158" s="96"/>
      <c r="V158" s="5"/>
      <c r="W158" s="5"/>
    </row>
    <row r="159" spans="1:23" ht="15" customHeight="1">
      <c r="A159" s="5"/>
      <c r="B159" s="94" t="s">
        <v>151</v>
      </c>
      <c r="C159" s="95"/>
      <c r="D159" s="95"/>
      <c r="E159" s="95"/>
      <c r="F159" s="95"/>
      <c r="G159" s="95"/>
      <c r="H159" s="95"/>
      <c r="I159" s="95"/>
      <c r="J159" s="95"/>
      <c r="K159" s="95"/>
      <c r="L159" s="95"/>
      <c r="M159" s="95"/>
      <c r="N159" s="95"/>
      <c r="O159" s="95"/>
      <c r="P159" s="95"/>
      <c r="Q159" s="95"/>
      <c r="R159" s="95"/>
      <c r="S159" s="95"/>
      <c r="T159" s="95"/>
      <c r="U159" s="96"/>
      <c r="V159" s="5"/>
      <c r="W159" s="5"/>
    </row>
    <row r="160" spans="16:21" ht="12.75">
      <c r="P160" s="4"/>
      <c r="T160" s="42">
        <v>503.89</v>
      </c>
      <c r="U160" s="1">
        <f>U157/9</f>
        <v>96</v>
      </c>
    </row>
    <row r="161" ht="12.75">
      <c r="T161" s="43">
        <f>+T160-T157</f>
        <v>0.019999999999924967</v>
      </c>
    </row>
    <row r="162" ht="12.75">
      <c r="U162" s="1">
        <v>785</v>
      </c>
    </row>
    <row r="163" spans="14:21" ht="12.75">
      <c r="N163" s="1">
        <v>735</v>
      </c>
      <c r="U163" s="4">
        <f>+U162-U157</f>
        <v>-79</v>
      </c>
    </row>
    <row r="164" ht="12.75">
      <c r="N164" s="4">
        <f>+N163-O157</f>
        <v>0</v>
      </c>
    </row>
    <row r="172" ht="12.75">
      <c r="N172" s="1">
        <v>15</v>
      </c>
    </row>
    <row r="173" ht="12.75">
      <c r="N173" s="1">
        <v>73.5</v>
      </c>
    </row>
  </sheetData>
  <sheetProtection/>
  <mergeCells count="14">
    <mergeCell ref="B5:B6"/>
    <mergeCell ref="I5:K5"/>
    <mergeCell ref="F5:H5"/>
    <mergeCell ref="O5:Q5"/>
    <mergeCell ref="B158:U158"/>
    <mergeCell ref="B159:U159"/>
    <mergeCell ref="A5:A6"/>
    <mergeCell ref="L5:N5"/>
    <mergeCell ref="A1:U1"/>
    <mergeCell ref="A2:U2"/>
    <mergeCell ref="A3:U3"/>
    <mergeCell ref="A4:U4"/>
    <mergeCell ref="C5:E5"/>
    <mergeCell ref="R5:T5"/>
  </mergeCells>
  <printOptions/>
  <pageMargins left="0.43" right="0.2" top="0.17" bottom="0.18" header="0.21" footer="0.18"/>
  <pageSetup firstPageNumber="391" useFirstPageNumber="1" horizontalDpi="600" verticalDpi="600" orientation="landscape" paperSize="9" scale="90" r:id="rId1"/>
  <headerFooter alignWithMargins="0">
    <oddFooter>&amp;C&amp;P</oddFooter>
  </headerFooter>
  <ignoredErrors>
    <ignoredError sqref="U63 U114" formula="1"/>
  </ignoredErrors>
</worksheet>
</file>

<file path=xl/worksheets/sheet2.xml><?xml version="1.0" encoding="utf-8"?>
<worksheet xmlns="http://schemas.openxmlformats.org/spreadsheetml/2006/main" xmlns:r="http://schemas.openxmlformats.org/officeDocument/2006/relationships">
  <dimension ref="A1:X28"/>
  <sheetViews>
    <sheetView view="pageBreakPreview" zoomScale="80" zoomScaleSheetLayoutView="80" zoomScalePageLayoutView="0" workbookViewId="0" topLeftCell="A1">
      <selection activeCell="A2" sqref="A2:V2"/>
    </sheetView>
  </sheetViews>
  <sheetFormatPr defaultColWidth="9.140625" defaultRowHeight="12.75"/>
  <cols>
    <col min="1" max="1" width="9.140625" style="6" customWidth="1"/>
    <col min="2" max="2" width="39.421875" style="6" customWidth="1"/>
    <col min="3" max="5" width="12.8515625" style="6" hidden="1" customWidth="1"/>
    <col min="6" max="6" width="13.8515625" style="6" hidden="1" customWidth="1"/>
    <col min="7" max="9" width="16.421875" style="6" hidden="1" customWidth="1"/>
    <col min="10" max="12" width="13.7109375" style="6" hidden="1" customWidth="1"/>
    <col min="13" max="13" width="12.421875" style="6" customWidth="1"/>
    <col min="14" max="14" width="12.28125" style="6" customWidth="1"/>
    <col min="15" max="17" width="12.421875" style="6" customWidth="1"/>
    <col min="18" max="19" width="12.28125" style="6" customWidth="1"/>
    <col min="20" max="22" width="12.421875" style="6" customWidth="1"/>
    <col min="23" max="16384" width="9.140625" style="6" customWidth="1"/>
  </cols>
  <sheetData>
    <row r="1" spans="1:22" s="71" customFormat="1" ht="27">
      <c r="A1" s="98" t="s">
        <v>158</v>
      </c>
      <c r="B1" s="98"/>
      <c r="C1" s="98"/>
      <c r="D1" s="98"/>
      <c r="E1" s="98"/>
      <c r="F1" s="98"/>
      <c r="G1" s="98"/>
      <c r="H1" s="98"/>
      <c r="I1" s="98"/>
      <c r="J1" s="98"/>
      <c r="K1" s="98"/>
      <c r="L1" s="98"/>
      <c r="M1" s="98"/>
      <c r="N1" s="98"/>
      <c r="O1" s="98"/>
      <c r="P1" s="98"/>
      <c r="Q1" s="98"/>
      <c r="R1" s="98"/>
      <c r="S1" s="98"/>
      <c r="T1" s="98"/>
      <c r="U1" s="98"/>
      <c r="V1" s="98"/>
    </row>
    <row r="2" spans="1:22" s="72" customFormat="1" ht="27">
      <c r="A2" s="98" t="s">
        <v>90</v>
      </c>
      <c r="B2" s="98"/>
      <c r="C2" s="98"/>
      <c r="D2" s="98"/>
      <c r="E2" s="98"/>
      <c r="F2" s="98"/>
      <c r="G2" s="98"/>
      <c r="H2" s="98"/>
      <c r="I2" s="98"/>
      <c r="J2" s="98"/>
      <c r="K2" s="98"/>
      <c r="L2" s="98"/>
      <c r="M2" s="98"/>
      <c r="N2" s="98"/>
      <c r="O2" s="98"/>
      <c r="P2" s="98"/>
      <c r="Q2" s="98"/>
      <c r="R2" s="98"/>
      <c r="S2" s="98"/>
      <c r="T2" s="98"/>
      <c r="U2" s="98"/>
      <c r="V2" s="98"/>
    </row>
    <row r="3" spans="1:22" s="71" customFormat="1" ht="22.5" customHeight="1">
      <c r="A3" s="111" t="s">
        <v>157</v>
      </c>
      <c r="B3" s="111"/>
      <c r="C3" s="111"/>
      <c r="D3" s="111"/>
      <c r="E3" s="111"/>
      <c r="F3" s="111"/>
      <c r="G3" s="111"/>
      <c r="H3" s="111"/>
      <c r="I3" s="111"/>
      <c r="J3" s="111"/>
      <c r="K3" s="111"/>
      <c r="L3" s="111"/>
      <c r="M3" s="111"/>
      <c r="N3" s="111"/>
      <c r="O3" s="111"/>
      <c r="P3" s="111"/>
      <c r="Q3" s="111"/>
      <c r="R3" s="111"/>
      <c r="S3" s="111"/>
      <c r="T3" s="111"/>
      <c r="U3" s="111"/>
      <c r="V3" s="111"/>
    </row>
    <row r="4" spans="1:22" s="71" customFormat="1" ht="17.25" customHeight="1">
      <c r="A4" s="112" t="s">
        <v>87</v>
      </c>
      <c r="B4" s="112"/>
      <c r="C4" s="112"/>
      <c r="D4" s="112"/>
      <c r="E4" s="112"/>
      <c r="F4" s="112"/>
      <c r="G4" s="112"/>
      <c r="H4" s="112"/>
      <c r="I4" s="112"/>
      <c r="J4" s="112"/>
      <c r="K4" s="112"/>
      <c r="L4" s="112"/>
      <c r="M4" s="112"/>
      <c r="N4" s="112"/>
      <c r="O4" s="112"/>
      <c r="P4" s="112"/>
      <c r="Q4" s="112"/>
      <c r="R4" s="112"/>
      <c r="S4" s="112"/>
      <c r="T4" s="112"/>
      <c r="U4" s="112"/>
      <c r="V4" s="112"/>
    </row>
    <row r="5" spans="1:24" s="71" customFormat="1" ht="21.75" customHeight="1">
      <c r="A5" s="104" t="s">
        <v>195</v>
      </c>
      <c r="B5" s="105" t="s">
        <v>101</v>
      </c>
      <c r="C5" s="106" t="s">
        <v>59</v>
      </c>
      <c r="D5" s="106"/>
      <c r="E5" s="106"/>
      <c r="F5" s="106" t="s">
        <v>60</v>
      </c>
      <c r="G5" s="106"/>
      <c r="H5" s="106"/>
      <c r="I5" s="108" t="s">
        <v>154</v>
      </c>
      <c r="J5" s="105" t="s">
        <v>61</v>
      </c>
      <c r="K5" s="105"/>
      <c r="L5" s="105"/>
      <c r="M5" s="105" t="s">
        <v>62</v>
      </c>
      <c r="N5" s="105"/>
      <c r="O5" s="105"/>
      <c r="P5" s="105" t="s">
        <v>63</v>
      </c>
      <c r="Q5" s="105"/>
      <c r="R5" s="105"/>
      <c r="S5" s="105" t="s">
        <v>142</v>
      </c>
      <c r="T5" s="105"/>
      <c r="U5" s="105"/>
      <c r="V5" s="73" t="s">
        <v>156</v>
      </c>
      <c r="W5" s="72"/>
      <c r="X5" s="72"/>
    </row>
    <row r="6" spans="1:22" s="71" customFormat="1" ht="34.5" customHeight="1">
      <c r="A6" s="104"/>
      <c r="B6" s="105"/>
      <c r="C6" s="75" t="s">
        <v>58</v>
      </c>
      <c r="D6" s="75" t="s">
        <v>56</v>
      </c>
      <c r="E6" s="75" t="s">
        <v>96</v>
      </c>
      <c r="F6" s="74" t="s">
        <v>54</v>
      </c>
      <c r="G6" s="76" t="s">
        <v>56</v>
      </c>
      <c r="H6" s="76" t="s">
        <v>95</v>
      </c>
      <c r="I6" s="109"/>
      <c r="J6" s="77" t="s">
        <v>54</v>
      </c>
      <c r="K6" s="77" t="s">
        <v>56</v>
      </c>
      <c r="L6" s="77" t="s">
        <v>97</v>
      </c>
      <c r="M6" s="77" t="s">
        <v>54</v>
      </c>
      <c r="N6" s="77" t="s">
        <v>56</v>
      </c>
      <c r="O6" s="77" t="s">
        <v>197</v>
      </c>
      <c r="P6" s="77" t="s">
        <v>54</v>
      </c>
      <c r="Q6" s="77" t="s">
        <v>56</v>
      </c>
      <c r="R6" s="77" t="s">
        <v>155</v>
      </c>
      <c r="S6" s="77" t="s">
        <v>54</v>
      </c>
      <c r="T6" s="77" t="s">
        <v>56</v>
      </c>
      <c r="U6" s="77" t="s">
        <v>147</v>
      </c>
      <c r="V6" s="77" t="s">
        <v>55</v>
      </c>
    </row>
    <row r="7" spans="1:22" s="79" customFormat="1" ht="16.5">
      <c r="A7" s="74">
        <v>1</v>
      </c>
      <c r="B7" s="74">
        <v>2</v>
      </c>
      <c r="C7" s="74">
        <v>3</v>
      </c>
      <c r="D7" s="74">
        <v>4</v>
      </c>
      <c r="E7" s="74">
        <v>5</v>
      </c>
      <c r="F7" s="74">
        <v>3</v>
      </c>
      <c r="G7" s="78">
        <v>4</v>
      </c>
      <c r="H7" s="74">
        <v>5</v>
      </c>
      <c r="I7" s="78">
        <v>3</v>
      </c>
      <c r="J7" s="74">
        <v>4</v>
      </c>
      <c r="K7" s="78">
        <v>5</v>
      </c>
      <c r="L7" s="74">
        <v>6</v>
      </c>
      <c r="M7" s="78">
        <v>3</v>
      </c>
      <c r="N7" s="74">
        <v>4</v>
      </c>
      <c r="O7" s="78">
        <v>5</v>
      </c>
      <c r="P7" s="74">
        <v>6</v>
      </c>
      <c r="Q7" s="78">
        <v>7</v>
      </c>
      <c r="R7" s="74">
        <v>8</v>
      </c>
      <c r="S7" s="74">
        <v>9</v>
      </c>
      <c r="T7" s="74">
        <v>10</v>
      </c>
      <c r="U7" s="74">
        <v>11</v>
      </c>
      <c r="V7" s="74">
        <v>12</v>
      </c>
    </row>
    <row r="8" spans="1:22" s="82" customFormat="1" ht="18.75" customHeight="1">
      <c r="A8" s="80">
        <v>1</v>
      </c>
      <c r="B8" s="93" t="str">
        <f>'BE RE Actual 10th Plan'!B9</f>
        <v>Archaeological Survey of India</v>
      </c>
      <c r="C8" s="81">
        <f>'BE RE Actual 10th Plan'!C9</f>
        <v>75</v>
      </c>
      <c r="D8" s="81">
        <f>'BE RE Actual 10th Plan'!D9</f>
        <v>74</v>
      </c>
      <c r="E8" s="81">
        <f>'BE RE Actual 10th Plan'!E9</f>
        <v>71.96</v>
      </c>
      <c r="F8" s="81">
        <f>'BE RE Actual 10th Plan'!F9</f>
        <v>98</v>
      </c>
      <c r="G8" s="81">
        <f>'BE RE Actual 10th Plan'!G9</f>
        <v>89</v>
      </c>
      <c r="H8" s="81">
        <f>'BE RE Actual 10th Plan'!H9</f>
        <v>90.88</v>
      </c>
      <c r="I8" s="81">
        <v>650</v>
      </c>
      <c r="J8" s="81">
        <f>'BE RE Actual 10th Plan'!I9</f>
        <v>111</v>
      </c>
      <c r="K8" s="81">
        <f>'BE RE Actual 10th Plan'!J9</f>
        <v>114</v>
      </c>
      <c r="L8" s="81">
        <f>'BE RE Actual 10th Plan'!K9</f>
        <v>106.93</v>
      </c>
      <c r="M8" s="81">
        <f>'BE RE Actual 10th Plan'!L9</f>
        <v>111</v>
      </c>
      <c r="N8" s="81">
        <f>'BE RE Actual 10th Plan'!M9</f>
        <v>127</v>
      </c>
      <c r="O8" s="81">
        <f>'BE RE Actual 10th Plan'!N9</f>
        <v>126.31</v>
      </c>
      <c r="P8" s="81">
        <f>'BE RE Actual 10th Plan'!O9</f>
        <v>121</v>
      </c>
      <c r="Q8" s="81">
        <f>'BE RE Actual 10th Plan'!$P$9</f>
        <v>139.78</v>
      </c>
      <c r="R8" s="81">
        <f>'BE RE Actual 10th Plan'!Q9</f>
        <v>154.24</v>
      </c>
      <c r="S8" s="81">
        <f>'BE RE Actual 10th Plan'!R9</f>
        <v>152</v>
      </c>
      <c r="T8" s="81">
        <f>'BE RE Actual 10th Plan'!S9</f>
        <v>169.75</v>
      </c>
      <c r="U8" s="81">
        <f>'BE RE Actual 10th Plan'!T9</f>
        <v>113.62</v>
      </c>
      <c r="V8" s="81">
        <f>'BE RE Actual 10th Plan'!U9</f>
        <v>192.4</v>
      </c>
    </row>
    <row r="9" spans="1:22" s="82" customFormat="1" ht="18.75" customHeight="1">
      <c r="A9" s="80">
        <v>2</v>
      </c>
      <c r="B9" s="93" t="str">
        <f>'BE RE Actual 10th Plan'!B11</f>
        <v>Direction &amp; Admn.</v>
      </c>
      <c r="C9" s="81">
        <f>'BE RE Actual 10th Plan'!C11</f>
        <v>1</v>
      </c>
      <c r="D9" s="81">
        <f>'BE RE Actual 10th Plan'!D11</f>
        <v>0.6</v>
      </c>
      <c r="E9" s="81">
        <f>'BE RE Actual 10th Plan'!E11</f>
        <v>0.58</v>
      </c>
      <c r="F9" s="81">
        <f>'BE RE Actual 10th Plan'!F11</f>
        <v>1</v>
      </c>
      <c r="G9" s="81">
        <f>'BE RE Actual 10th Plan'!G11</f>
        <v>0.7</v>
      </c>
      <c r="H9" s="81">
        <f>'BE RE Actual 10th Plan'!H11</f>
        <v>0.68</v>
      </c>
      <c r="I9" s="81">
        <v>5</v>
      </c>
      <c r="J9" s="81">
        <f>'BE RE Actual 10th Plan'!I11</f>
        <v>1</v>
      </c>
      <c r="K9" s="81">
        <f>'BE RE Actual 10th Plan'!J11</f>
        <v>1.3</v>
      </c>
      <c r="L9" s="81">
        <f>'BE RE Actual 10th Plan'!K11</f>
        <v>0.98</v>
      </c>
      <c r="M9" s="81">
        <f>'BE RE Actual 10th Plan'!L11</f>
        <v>1</v>
      </c>
      <c r="N9" s="81">
        <f>'BE RE Actual 10th Plan'!M11</f>
        <v>0.9</v>
      </c>
      <c r="O9" s="81">
        <f>'BE RE Actual 10th Plan'!N11</f>
        <v>0.91</v>
      </c>
      <c r="P9" s="81">
        <f>'BE RE Actual 10th Plan'!O11</f>
        <v>1</v>
      </c>
      <c r="Q9" s="81">
        <f>'BE RE Actual 10th Plan'!$P$11</f>
        <v>1.4</v>
      </c>
      <c r="R9" s="81">
        <f>'BE RE Actual 10th Plan'!Q11</f>
        <v>1.27</v>
      </c>
      <c r="S9" s="81">
        <f>'BE RE Actual 10th Plan'!R11</f>
        <v>1.4</v>
      </c>
      <c r="T9" s="81">
        <f>'BE RE Actual 10th Plan'!S11</f>
        <v>2.08</v>
      </c>
      <c r="U9" s="81">
        <f>'BE RE Actual 10th Plan'!T11</f>
        <v>1.18</v>
      </c>
      <c r="V9" s="81">
        <f>'BE RE Actual 10th Plan'!U11</f>
        <v>2.25</v>
      </c>
    </row>
    <row r="10" spans="1:22" s="82" customFormat="1" ht="18.75" customHeight="1">
      <c r="A10" s="80">
        <v>3</v>
      </c>
      <c r="B10" s="93" t="str">
        <f>'BE RE Actual 10th Plan'!B13</f>
        <v>Promotion &amp; Dissemination</v>
      </c>
      <c r="C10" s="81">
        <f>'BE RE Actual 10th Plan'!C56</f>
        <v>98.51</v>
      </c>
      <c r="D10" s="81">
        <f>'BE RE Actual 10th Plan'!D56</f>
        <v>98.4</v>
      </c>
      <c r="E10" s="81">
        <f>'BE RE Actual 10th Plan'!E56</f>
        <v>107.00999999999999</v>
      </c>
      <c r="F10" s="81">
        <f>'BE RE Actual 10th Plan'!F56</f>
        <v>103.09999999999998</v>
      </c>
      <c r="G10" s="81">
        <f>'BE RE Actual 10th Plan'!G56</f>
        <v>99.52</v>
      </c>
      <c r="H10" s="81">
        <f>'BE RE Actual 10th Plan'!H56</f>
        <v>115.36</v>
      </c>
      <c r="I10" s="81">
        <v>802.94</v>
      </c>
      <c r="J10" s="81">
        <f>'BE RE Actual 10th Plan'!I56</f>
        <v>123.21999999999998</v>
      </c>
      <c r="K10" s="81">
        <f>'BE RE Actual 10th Plan'!J56</f>
        <v>119.08999999999999</v>
      </c>
      <c r="L10" s="81">
        <f>'BE RE Actual 10th Plan'!K56</f>
        <v>150.53999999999996</v>
      </c>
      <c r="M10" s="81">
        <f>'BE RE Actual 10th Plan'!L56</f>
        <v>122.84999999999997</v>
      </c>
      <c r="N10" s="81">
        <f>'BE RE Actual 10th Plan'!M56</f>
        <v>112.41000000000001</v>
      </c>
      <c r="O10" s="81">
        <f>'BE RE Actual 10th Plan'!N56</f>
        <v>141.22</v>
      </c>
      <c r="P10" s="81">
        <f>'BE RE Actual 10th Plan'!O56</f>
        <v>132.04000000000002</v>
      </c>
      <c r="Q10" s="81">
        <f>'BE RE Actual 10th Plan'!$P$56</f>
        <v>145.81999999999994</v>
      </c>
      <c r="R10" s="81">
        <f>'BE RE Actual 10th Plan'!Q56</f>
        <v>199.73</v>
      </c>
      <c r="S10" s="81">
        <f>'BE RE Actual 10th Plan'!R56</f>
        <v>141.13999999999996</v>
      </c>
      <c r="T10" s="81">
        <f>'BE RE Actual 10th Plan'!S56</f>
        <v>149.32</v>
      </c>
      <c r="U10" s="81">
        <f>'BE RE Actual 10th Plan'!T56</f>
        <v>152.35000000000005</v>
      </c>
      <c r="V10" s="81">
        <f>'BE RE Actual 10th Plan'!U56</f>
        <v>170.96999999999997</v>
      </c>
    </row>
    <row r="11" spans="1:22" s="82" customFormat="1" ht="18.75" customHeight="1">
      <c r="A11" s="80">
        <v>4</v>
      </c>
      <c r="B11" s="93" t="str">
        <f>'BE RE Actual 10th Plan'!B58</f>
        <v>Anthropology &amp; Ethno.</v>
      </c>
      <c r="C11" s="81">
        <f>'BE RE Actual 10th Plan'!C63</f>
        <v>9.4</v>
      </c>
      <c r="D11" s="81">
        <f>'BE RE Actual 10th Plan'!D63</f>
        <v>9.1</v>
      </c>
      <c r="E11" s="81">
        <f>'BE RE Actual 10th Plan'!E63</f>
        <v>10.43</v>
      </c>
      <c r="F11" s="81">
        <f>'BE RE Actual 10th Plan'!F63</f>
        <v>11.5</v>
      </c>
      <c r="G11" s="81">
        <f>'BE RE Actual 10th Plan'!G63</f>
        <v>10.6</v>
      </c>
      <c r="H11" s="81">
        <f>'BE RE Actual 10th Plan'!H63</f>
        <v>12.41</v>
      </c>
      <c r="I11" s="81">
        <v>68</v>
      </c>
      <c r="J11" s="81">
        <f>'BE RE Actual 10th Plan'!I63</f>
        <v>15</v>
      </c>
      <c r="K11" s="81">
        <f>'BE RE Actual 10th Plan'!J63</f>
        <v>14.9</v>
      </c>
      <c r="L11" s="81">
        <f>'BE RE Actual 10th Plan'!K63</f>
        <v>16.95</v>
      </c>
      <c r="M11" s="81">
        <f>'BE RE Actual 10th Plan'!L63</f>
        <v>20</v>
      </c>
      <c r="N11" s="81">
        <f>'BE RE Actual 10th Plan'!M63</f>
        <v>18.2</v>
      </c>
      <c r="O11" s="81">
        <f>'BE RE Actual 10th Plan'!N63</f>
        <v>18.94</v>
      </c>
      <c r="P11" s="81">
        <f>'BE RE Actual 10th Plan'!O63</f>
        <v>20</v>
      </c>
      <c r="Q11" s="81">
        <f>'BE RE Actual 10th Plan'!$P$63</f>
        <v>15.6</v>
      </c>
      <c r="R11" s="81">
        <f>'BE RE Actual 10th Plan'!Q63</f>
        <v>17.009999999999998</v>
      </c>
      <c r="S11" s="81">
        <f>'BE RE Actual 10th Plan'!R63</f>
        <v>19</v>
      </c>
      <c r="T11" s="81">
        <f>'BE RE Actual 10th Plan'!S63</f>
        <v>19</v>
      </c>
      <c r="U11" s="81">
        <f>'BE RE Actual 10th Plan'!T63</f>
        <v>13.39</v>
      </c>
      <c r="V11" s="81">
        <f>'BE RE Actual 10th Plan'!U63</f>
        <v>21</v>
      </c>
    </row>
    <row r="12" spans="1:22" s="82" customFormat="1" ht="18.75" customHeight="1">
      <c r="A12" s="80">
        <v>5</v>
      </c>
      <c r="B12" s="93" t="s">
        <v>136</v>
      </c>
      <c r="C12" s="81">
        <f>'BE RE Actual 10th Plan'!C74</f>
        <v>23.95</v>
      </c>
      <c r="D12" s="81">
        <f>'BE RE Actual 10th Plan'!D74</f>
        <v>17.15</v>
      </c>
      <c r="E12" s="81">
        <f>'BE RE Actual 10th Plan'!E74</f>
        <v>15.709999999999999</v>
      </c>
      <c r="F12" s="81">
        <f>'BE RE Actual 10th Plan'!F74</f>
        <v>20.85</v>
      </c>
      <c r="G12" s="81">
        <f>'BE RE Actual 10th Plan'!G74</f>
        <v>15.379999999999999</v>
      </c>
      <c r="H12" s="81">
        <f>'BE RE Actual 10th Plan'!H74</f>
        <v>14.18</v>
      </c>
      <c r="I12" s="81">
        <v>103</v>
      </c>
      <c r="J12" s="81">
        <f>'BE RE Actual 10th Plan'!I74</f>
        <v>23.39</v>
      </c>
      <c r="K12" s="81">
        <f>'BE RE Actual 10th Plan'!J74</f>
        <v>21.590000000000003</v>
      </c>
      <c r="L12" s="81">
        <f>'BE RE Actual 10th Plan'!K74</f>
        <v>20.89</v>
      </c>
      <c r="M12" s="81">
        <f>'BE RE Actual 10th Plan'!L74</f>
        <v>45</v>
      </c>
      <c r="N12" s="81">
        <f>'BE RE Actual 10th Plan'!M74</f>
        <v>29.15</v>
      </c>
      <c r="O12" s="81">
        <f>'BE RE Actual 10th Plan'!N74</f>
        <v>18.97</v>
      </c>
      <c r="P12" s="81">
        <f>'BE RE Actual 10th Plan'!O74</f>
        <v>29.150000000000002</v>
      </c>
      <c r="Q12" s="81">
        <f>'BE RE Actual 10th Plan'!$P$74</f>
        <v>22.17</v>
      </c>
      <c r="R12" s="81">
        <f>'BE RE Actual 10th Plan'!Q74</f>
        <v>21.81</v>
      </c>
      <c r="S12" s="81">
        <f>'BE RE Actual 10th Plan'!R74</f>
        <v>25.5</v>
      </c>
      <c r="T12" s="81">
        <f>'BE RE Actual 10th Plan'!S74</f>
        <v>24.849999999999998</v>
      </c>
      <c r="U12" s="81">
        <f>'BE RE Actual 10th Plan'!T74</f>
        <v>17.97</v>
      </c>
      <c r="V12" s="81">
        <f>'BE RE Actual 10th Plan'!U74</f>
        <v>25.9</v>
      </c>
    </row>
    <row r="13" spans="1:22" s="82" customFormat="1" ht="18.75" customHeight="1">
      <c r="A13" s="80">
        <v>6</v>
      </c>
      <c r="B13" s="93" t="str">
        <f>'BE RE Actual 10th Plan'!B76</f>
        <v>Buddhist &amp; Tibetan Studies</v>
      </c>
      <c r="C13" s="81">
        <f>'BE RE Actual 10th Plan'!C87</f>
        <v>12</v>
      </c>
      <c r="D13" s="81">
        <f>'BE RE Actual 10th Plan'!D87</f>
        <v>10.6</v>
      </c>
      <c r="E13" s="81">
        <f>'BE RE Actual 10th Plan'!E87</f>
        <v>10.73</v>
      </c>
      <c r="F13" s="81">
        <f>'BE RE Actual 10th Plan'!F87</f>
        <v>14.51</v>
      </c>
      <c r="G13" s="81">
        <f>'BE RE Actual 10th Plan'!G87</f>
        <v>11.81</v>
      </c>
      <c r="H13" s="81">
        <f>'BE RE Actual 10th Plan'!H87</f>
        <v>13.550000000000002</v>
      </c>
      <c r="I13" s="81">
        <v>76.96</v>
      </c>
      <c r="J13" s="81">
        <f>'BE RE Actual 10th Plan'!I87</f>
        <v>16.320000000000004</v>
      </c>
      <c r="K13" s="81">
        <f>'BE RE Actual 10th Plan'!J87</f>
        <v>13.29</v>
      </c>
      <c r="L13" s="81">
        <f>'BE RE Actual 10th Plan'!K87</f>
        <v>13.86</v>
      </c>
      <c r="M13" s="81">
        <f>'BE RE Actual 10th Plan'!L87</f>
        <v>18.830000000000002</v>
      </c>
      <c r="N13" s="81">
        <f>'BE RE Actual 10th Plan'!M87</f>
        <v>15.120000000000001</v>
      </c>
      <c r="O13" s="81">
        <f>'BE RE Actual 10th Plan'!N87</f>
        <v>16.66</v>
      </c>
      <c r="P13" s="81">
        <f>'BE RE Actual 10th Plan'!O87</f>
        <v>18.320000000000004</v>
      </c>
      <c r="Q13" s="81">
        <f>'BE RE Actual 10th Plan'!$P$87</f>
        <v>16.120000000000005</v>
      </c>
      <c r="R13" s="81">
        <f>'BE RE Actual 10th Plan'!Q87</f>
        <v>20.69</v>
      </c>
      <c r="S13" s="81">
        <f>'BE RE Actual 10th Plan'!R87</f>
        <v>15.43</v>
      </c>
      <c r="T13" s="81">
        <f>'BE RE Actual 10th Plan'!S87</f>
        <v>14.379999999999999</v>
      </c>
      <c r="U13" s="81">
        <f>'BE RE Actual 10th Plan'!T87</f>
        <v>17.019999999999996</v>
      </c>
      <c r="V13" s="81">
        <f>'BE RE Actual 10th Plan'!U87</f>
        <v>18.180000000000003</v>
      </c>
    </row>
    <row r="14" spans="1:22" s="82" customFormat="1" ht="18.75" customHeight="1">
      <c r="A14" s="80">
        <v>7</v>
      </c>
      <c r="B14" s="93" t="str">
        <f>'BE RE Actual 10th Plan'!B89</f>
        <v>IGNCA</v>
      </c>
      <c r="C14" s="81">
        <f>'BE RE Actual 10th Plan'!C89</f>
        <v>0.5</v>
      </c>
      <c r="D14" s="81">
        <f>'BE RE Actual 10th Plan'!D89</f>
        <v>3</v>
      </c>
      <c r="E14" s="81">
        <f>'BE RE Actual 10th Plan'!E89</f>
        <v>3.1</v>
      </c>
      <c r="F14" s="81">
        <f>'BE RE Actual 10th Plan'!F89</f>
        <v>45</v>
      </c>
      <c r="G14" s="81">
        <f>'BE RE Actual 10th Plan'!G89</f>
        <v>37</v>
      </c>
      <c r="H14" s="81">
        <f>'BE RE Actual 10th Plan'!H89</f>
        <v>40.15</v>
      </c>
      <c r="I14" s="81">
        <v>140</v>
      </c>
      <c r="J14" s="81">
        <f>'BE RE Actual 10th Plan'!I89</f>
        <v>25</v>
      </c>
      <c r="K14" s="81">
        <f>'BE RE Actual 10th Plan'!J89</f>
        <v>25</v>
      </c>
      <c r="L14" s="81">
        <f>'BE RE Actual 10th Plan'!K89</f>
        <v>29.5</v>
      </c>
      <c r="M14" s="81">
        <f>'BE RE Actual 10th Plan'!L89</f>
        <v>25</v>
      </c>
      <c r="N14" s="81">
        <f>'BE RE Actual 10th Plan'!M89</f>
        <v>25</v>
      </c>
      <c r="O14" s="81">
        <f>'BE RE Actual 10th Plan'!N89</f>
        <v>30</v>
      </c>
      <c r="P14" s="81">
        <f>'BE RE Actual 10th Plan'!O89</f>
        <v>25</v>
      </c>
      <c r="Q14" s="81">
        <f>'BE RE Actual 10th Plan'!$P$89</f>
        <v>22.68</v>
      </c>
      <c r="R14" s="81">
        <f>'BE RE Actual 10th Plan'!Q89</f>
        <v>24.55</v>
      </c>
      <c r="S14" s="81">
        <f>'BE RE Actual 10th Plan'!R89</f>
        <v>25</v>
      </c>
      <c r="T14" s="81">
        <f>'BE RE Actual 10th Plan'!S89</f>
        <v>25</v>
      </c>
      <c r="U14" s="81">
        <f>'BE RE Actual 10th Plan'!T89</f>
        <v>22.5</v>
      </c>
      <c r="V14" s="81">
        <f>'BE RE Actual 10th Plan'!U89</f>
        <v>25</v>
      </c>
    </row>
    <row r="15" spans="1:22" s="82" customFormat="1" ht="18.75" customHeight="1">
      <c r="A15" s="80">
        <v>8</v>
      </c>
      <c r="B15" s="93" t="str">
        <f>'BE RE Actual 10th Plan'!B91</f>
        <v>Museums</v>
      </c>
      <c r="C15" s="81">
        <f>'BE RE Actual 10th Plan'!C114</f>
        <v>84.25000000000001</v>
      </c>
      <c r="D15" s="81">
        <f>'BE RE Actual 10th Plan'!D114</f>
        <v>69.65</v>
      </c>
      <c r="E15" s="81">
        <f>'BE RE Actual 10th Plan'!E114</f>
        <v>69.85</v>
      </c>
      <c r="F15" s="81">
        <f>'BE RE Actual 10th Plan'!F114</f>
        <v>83.14</v>
      </c>
      <c r="G15" s="81">
        <f>'BE RE Actual 10th Plan'!G114</f>
        <v>71.07000000000001</v>
      </c>
      <c r="H15" s="81">
        <f>'BE RE Actual 10th Plan'!H114</f>
        <v>66.21000000000001</v>
      </c>
      <c r="I15" s="81">
        <v>610</v>
      </c>
      <c r="J15" s="81">
        <f>'BE RE Actual 10th Plan'!I114</f>
        <v>97.8</v>
      </c>
      <c r="K15" s="81">
        <f>'BE RE Actual 10th Plan'!J114</f>
        <v>97.71</v>
      </c>
      <c r="L15" s="81">
        <f>'BE RE Actual 10th Plan'!K114</f>
        <v>72.93</v>
      </c>
      <c r="M15" s="81">
        <f>'BE RE Actual 10th Plan'!L114</f>
        <v>155.12</v>
      </c>
      <c r="N15" s="81">
        <f>'BE RE Actual 10th Plan'!M114</f>
        <v>96.32000000000001</v>
      </c>
      <c r="O15" s="81">
        <f>'BE RE Actual 10th Plan'!N114</f>
        <v>92.2</v>
      </c>
      <c r="P15" s="81">
        <f>'BE RE Actual 10th Plan'!O114</f>
        <v>112.63000000000001</v>
      </c>
      <c r="Q15" s="81">
        <f>'BE RE Actual 10th Plan'!$P$114</f>
        <v>109.07000000000001</v>
      </c>
      <c r="R15" s="81">
        <f>'BE RE Actual 10th Plan'!Q114</f>
        <v>117.6</v>
      </c>
      <c r="S15" s="81">
        <f>'BE RE Actual 10th Plan'!R114</f>
        <v>118.2</v>
      </c>
      <c r="T15" s="81">
        <f>'BE RE Actual 10th Plan'!S114</f>
        <v>109.13000000000001</v>
      </c>
      <c r="U15" s="81">
        <f>'BE RE Actual 10th Plan'!T114</f>
        <v>67.74</v>
      </c>
      <c r="V15" s="81">
        <f>'BE RE Actual 10th Plan'!U114</f>
        <v>126.5</v>
      </c>
    </row>
    <row r="16" spans="1:22" s="82" customFormat="1" ht="18.75" customHeight="1">
      <c r="A16" s="80">
        <v>9</v>
      </c>
      <c r="B16" s="93" t="str">
        <f>'BE RE Actual 10th Plan'!B116</f>
        <v>Public Libraries</v>
      </c>
      <c r="C16" s="81">
        <f>'BE RE Actual 10th Plan'!C129</f>
        <v>32.68</v>
      </c>
      <c r="D16" s="81">
        <f>'BE RE Actual 10th Plan'!D129</f>
        <v>29.77</v>
      </c>
      <c r="E16" s="81">
        <f>'BE RE Actual 10th Plan'!E129</f>
        <v>30.370000000000005</v>
      </c>
      <c r="F16" s="81">
        <f>'BE RE Actual 10th Plan'!F129</f>
        <v>38.2</v>
      </c>
      <c r="G16" s="81">
        <f>'BE RE Actual 10th Plan'!G129</f>
        <v>30.42</v>
      </c>
      <c r="H16" s="81">
        <f>'BE RE Actual 10th Plan'!H129</f>
        <v>31.890000000000004</v>
      </c>
      <c r="I16" s="81">
        <v>364.5</v>
      </c>
      <c r="J16" s="81">
        <f>'BE RE Actual 10th Plan'!I129</f>
        <v>42.45</v>
      </c>
      <c r="K16" s="81">
        <f>'BE RE Actual 10th Plan'!J129</f>
        <v>40.5</v>
      </c>
      <c r="L16" s="81">
        <f>'BE RE Actual 10th Plan'!K129</f>
        <v>43.510000000000005</v>
      </c>
      <c r="M16" s="81">
        <f>'BE RE Actual 10th Plan'!L129</f>
        <v>60.1</v>
      </c>
      <c r="N16" s="81">
        <f>'BE RE Actual 10th Plan'!M129</f>
        <v>55.9</v>
      </c>
      <c r="O16" s="81">
        <f>'BE RE Actual 10th Plan'!N129</f>
        <v>53.10999999999999</v>
      </c>
      <c r="P16" s="81">
        <f>'BE RE Actual 10th Plan'!O129</f>
        <v>63.900000000000006</v>
      </c>
      <c r="Q16" s="81">
        <f>'BE RE Actual 10th Plan'!$P$129</f>
        <v>59.17000000000001</v>
      </c>
      <c r="R16" s="81">
        <f>'BE RE Actual 10th Plan'!Q129</f>
        <v>57.54</v>
      </c>
      <c r="S16" s="81">
        <f>'BE RE Actual 10th Plan'!R129</f>
        <v>55.7</v>
      </c>
      <c r="T16" s="81">
        <f>'BE RE Actual 10th Plan'!S129</f>
        <v>54.970000000000006</v>
      </c>
      <c r="U16" s="81">
        <f>'BE RE Actual 10th Plan'!T129</f>
        <v>36.5</v>
      </c>
      <c r="V16" s="81">
        <f>'BE RE Actual 10th Plan'!U129</f>
        <v>65.75</v>
      </c>
    </row>
    <row r="17" spans="1:22" s="82" customFormat="1" ht="18.75" customHeight="1">
      <c r="A17" s="80">
        <v>10</v>
      </c>
      <c r="B17" s="93" t="str">
        <f>'BE RE Actual 10th Plan'!B131</f>
        <v>Memorials, Centenaries and Others</v>
      </c>
      <c r="C17" s="81" t="e">
        <f>'BE RE Actual 10th Plan'!#REF!</f>
        <v>#REF!</v>
      </c>
      <c r="D17" s="81" t="e">
        <f>'BE RE Actual 10th Plan'!#REF!</f>
        <v>#REF!</v>
      </c>
      <c r="E17" s="81" t="e">
        <f>'BE RE Actual 10th Plan'!#REF!</f>
        <v>#REF!</v>
      </c>
      <c r="F17" s="81">
        <f>'BE RE Actual 10th Plan'!F146</f>
        <v>36</v>
      </c>
      <c r="G17" s="81">
        <f>'BE RE Actual 10th Plan'!G146</f>
        <v>73.5</v>
      </c>
      <c r="H17" s="81">
        <f>'BE RE Actual 10th Plan'!H146</f>
        <v>71.17999999999999</v>
      </c>
      <c r="I17" s="81">
        <v>163</v>
      </c>
      <c r="J17" s="81">
        <f>'BE RE Actual 10th Plan'!I146</f>
        <v>38.5</v>
      </c>
      <c r="K17" s="81">
        <f>'BE RE Actual 10th Plan'!J146</f>
        <v>41.8</v>
      </c>
      <c r="L17" s="81">
        <f>'BE RE Actual 10th Plan'!K146</f>
        <v>41.089999999999996</v>
      </c>
      <c r="M17" s="81">
        <f>'BE RE Actual 10th Plan'!L146</f>
        <v>35</v>
      </c>
      <c r="N17" s="81">
        <f>'BE RE Actual 10th Plan'!M146</f>
        <v>41.9</v>
      </c>
      <c r="O17" s="81">
        <f>'BE RE Actual 10th Plan'!N146</f>
        <v>42.22</v>
      </c>
      <c r="P17" s="81">
        <f>'BE RE Actual 10th Plan'!O146</f>
        <v>95.46000000000001</v>
      </c>
      <c r="Q17" s="81">
        <f>'BE RE Actual 10th Plan'!$P$146</f>
        <v>86.69</v>
      </c>
      <c r="R17" s="81">
        <f>'BE RE Actual 10th Plan'!Q146</f>
        <v>79.7</v>
      </c>
      <c r="S17" s="81">
        <f>'BE RE Actual 10th Plan'!R146</f>
        <v>109.13</v>
      </c>
      <c r="T17" s="81">
        <f>'BE RE Actual 10th Plan'!S146</f>
        <v>112.02</v>
      </c>
      <c r="U17" s="81">
        <f>'BE RE Actual 10th Plan'!T146</f>
        <v>48.39</v>
      </c>
      <c r="V17" s="81">
        <f>'BE RE Actual 10th Plan'!U146</f>
        <v>85.65</v>
      </c>
    </row>
    <row r="18" spans="1:22" s="82" customFormat="1" ht="18.75" customHeight="1">
      <c r="A18" s="80">
        <v>11</v>
      </c>
      <c r="B18" s="93" t="s">
        <v>184</v>
      </c>
      <c r="C18" s="81"/>
      <c r="D18" s="81"/>
      <c r="E18" s="81"/>
      <c r="F18" s="81"/>
      <c r="G18" s="81"/>
      <c r="H18" s="81"/>
      <c r="I18" s="81"/>
      <c r="J18" s="81"/>
      <c r="K18" s="81"/>
      <c r="L18" s="81"/>
      <c r="M18" s="81">
        <f>'BE RE Actual 10th Plan'!$L$153</f>
        <v>0</v>
      </c>
      <c r="N18" s="81">
        <f>'BE RE Actual 10th Plan'!$M$153</f>
        <v>0</v>
      </c>
      <c r="O18" s="81">
        <f>'BE RE Actual 10th Plan'!$N$153</f>
        <v>0</v>
      </c>
      <c r="P18" s="81">
        <f>'BE RE Actual 10th Plan'!$O$153</f>
        <v>0</v>
      </c>
      <c r="Q18" s="81">
        <f>'BE RE Actual 10th Plan'!$P$153</f>
        <v>0</v>
      </c>
      <c r="R18" s="81">
        <f>'BE RE Actual 10th Plan'!$Q$153</f>
        <v>0</v>
      </c>
      <c r="S18" s="81">
        <f>'BE RE Actual 10th Plan'!$R$153</f>
        <v>4</v>
      </c>
      <c r="T18" s="81">
        <f>'BE RE Actual 10th Plan'!$S$153</f>
        <v>4</v>
      </c>
      <c r="U18" s="81">
        <f>'BE RE Actual 10th Plan'!$T$153</f>
        <v>0</v>
      </c>
      <c r="V18" s="81">
        <f>'BE RE Actual 10th Plan'!$U$153</f>
        <v>6</v>
      </c>
    </row>
    <row r="19" spans="1:22" s="82" customFormat="1" ht="18.75" customHeight="1">
      <c r="A19" s="80">
        <v>12</v>
      </c>
      <c r="B19" s="93" t="s">
        <v>102</v>
      </c>
      <c r="C19" s="81">
        <f>'BE RE Actual 10th Plan'!C154</f>
        <v>47</v>
      </c>
      <c r="D19" s="81">
        <f>'BE RE Actual 10th Plan'!D154</f>
        <v>40</v>
      </c>
      <c r="E19" s="81">
        <f>'BE RE Actual 10th Plan'!E154</f>
        <v>0</v>
      </c>
      <c r="F19" s="81">
        <f>'BE RE Actual 10th Plan'!F154</f>
        <v>55.7</v>
      </c>
      <c r="G19" s="81">
        <f>'BE RE Actual 10th Plan'!G154</f>
        <v>47</v>
      </c>
      <c r="H19" s="81">
        <f>'BE RE Actual 10th Plan'!H154</f>
        <v>0</v>
      </c>
      <c r="I19" s="81">
        <v>352.4</v>
      </c>
      <c r="J19" s="81">
        <f>'BE RE Actual 10th Plan'!I154</f>
        <v>60</v>
      </c>
      <c r="K19" s="81">
        <f>'BE RE Actual 10th Plan'!J154</f>
        <v>59.5</v>
      </c>
      <c r="L19" s="81">
        <f>'BE RE Actual 10th Plan'!K154</f>
        <v>0</v>
      </c>
      <c r="M19" s="81">
        <f>'BE RE Actual 10th Plan'!L154</f>
        <v>70</v>
      </c>
      <c r="N19" s="81">
        <f>'BE RE Actual 10th Plan'!M154</f>
        <v>63</v>
      </c>
      <c r="O19" s="81">
        <f>'BE RE Actual 10th Plan'!N154</f>
        <v>0</v>
      </c>
      <c r="P19" s="81">
        <f>'BE RE Actual 10th Plan'!O154</f>
        <v>73.5</v>
      </c>
      <c r="Q19" s="81">
        <f>'BE RE Actual 10th Plan'!$P$154</f>
        <v>73.5</v>
      </c>
      <c r="R19" s="81">
        <f>'BE RE Actual 10th Plan'!Q154</f>
        <v>0</v>
      </c>
      <c r="S19" s="81">
        <f>'BE RE Actual 10th Plan'!R154</f>
        <v>78.5</v>
      </c>
      <c r="T19" s="81">
        <f>'BE RE Actual 10th Plan'!S154</f>
        <v>80.5</v>
      </c>
      <c r="U19" s="81">
        <f>'BE RE Actual 10th Plan'!T154</f>
        <v>0</v>
      </c>
      <c r="V19" s="81">
        <f>'BE RE Actual 10th Plan'!U154</f>
        <v>86.4</v>
      </c>
    </row>
    <row r="20" spans="1:22" s="82" customFormat="1" ht="18.75" customHeight="1">
      <c r="A20" s="80"/>
      <c r="B20" s="93" t="str">
        <f>'BE RE Actual 10th Plan'!B155</f>
        <v>TOTAL (Revenue)</v>
      </c>
      <c r="C20" s="81">
        <f>'BE RE Actual 10th Plan'!C155</f>
        <v>384.29</v>
      </c>
      <c r="D20" s="81">
        <f>'BE RE Actual 10th Plan'!D155</f>
        <v>352.27</v>
      </c>
      <c r="E20" s="81">
        <f>'BE RE Actual 10th Plan'!E155</f>
        <v>319.74</v>
      </c>
      <c r="F20" s="81">
        <f>SUM(F8:F19)</f>
        <v>506.9999999999999</v>
      </c>
      <c r="G20" s="81">
        <f aca="true" t="shared" si="0" ref="G20:V20">SUM(G8:G19)</f>
        <v>486</v>
      </c>
      <c r="H20" s="81">
        <f t="shared" si="0"/>
        <v>456.49000000000007</v>
      </c>
      <c r="I20" s="81">
        <f>SUM(I8:I19)</f>
        <v>3335.8</v>
      </c>
      <c r="J20" s="81">
        <f t="shared" si="0"/>
        <v>553.68</v>
      </c>
      <c r="K20" s="81">
        <f t="shared" si="0"/>
        <v>548.6800000000001</v>
      </c>
      <c r="L20" s="81">
        <f t="shared" si="0"/>
        <v>497.17999999999995</v>
      </c>
      <c r="M20" s="81">
        <f t="shared" si="0"/>
        <v>663.9</v>
      </c>
      <c r="N20" s="81">
        <f t="shared" si="0"/>
        <v>584.9</v>
      </c>
      <c r="O20" s="81">
        <f t="shared" si="0"/>
        <v>540.5400000000001</v>
      </c>
      <c r="P20" s="81">
        <f t="shared" si="0"/>
        <v>692</v>
      </c>
      <c r="Q20" s="81">
        <f t="shared" si="0"/>
        <v>692</v>
      </c>
      <c r="R20" s="81">
        <f t="shared" si="0"/>
        <v>694.14</v>
      </c>
      <c r="S20" s="81">
        <f t="shared" si="0"/>
        <v>745</v>
      </c>
      <c r="T20" s="81">
        <f t="shared" si="0"/>
        <v>765</v>
      </c>
      <c r="U20" s="81">
        <f t="shared" si="0"/>
        <v>490.6600000000001</v>
      </c>
      <c r="V20" s="81">
        <f t="shared" si="0"/>
        <v>826</v>
      </c>
    </row>
    <row r="21" spans="1:22" s="82" customFormat="1" ht="36" customHeight="1">
      <c r="A21" s="80">
        <v>13</v>
      </c>
      <c r="B21" s="93" t="str">
        <f>'BE RE Actual 10th Plan'!B156</f>
        <v>Building Projects for Attached/ Subordiante Offices</v>
      </c>
      <c r="C21" s="81">
        <f>'BE RE Actual 10th Plan'!C156</f>
        <v>48</v>
      </c>
      <c r="D21" s="81">
        <f>'BE RE Actual 10th Plan'!D156</f>
        <v>26.03</v>
      </c>
      <c r="E21" s="81">
        <f>'BE RE Actual 10th Plan'!E156</f>
        <v>12.81</v>
      </c>
      <c r="F21" s="81">
        <f>'BE RE Actual 10th Plan'!F156</f>
        <v>50</v>
      </c>
      <c r="G21" s="81">
        <f>'BE RE Actual 10th Plan'!G156</f>
        <v>34</v>
      </c>
      <c r="H21" s="81">
        <f>'BE RE Actual 10th Plan'!H156</f>
        <v>13.97</v>
      </c>
      <c r="I21" s="81">
        <v>188.31</v>
      </c>
      <c r="J21" s="81">
        <f>'BE RE Actual 10th Plan'!I156</f>
        <v>46.32</v>
      </c>
      <c r="K21" s="81">
        <f>'BE RE Actual 10th Plan'!J156</f>
        <v>46.32</v>
      </c>
      <c r="L21" s="81">
        <f>'BE RE Actual 10th Plan'!K156</f>
        <v>28.18</v>
      </c>
      <c r="M21" s="81">
        <f>'BE RE Actual 10th Plan'!L156</f>
        <v>36.1</v>
      </c>
      <c r="N21" s="81">
        <f>'BE RE Actual 10th Plan'!M156</f>
        <v>45.1</v>
      </c>
      <c r="O21" s="81">
        <f>'BE RE Actual 10th Plan'!N156</f>
        <v>33.22</v>
      </c>
      <c r="P21" s="81">
        <f>'BE RE Actual 10th Plan'!O156</f>
        <v>43</v>
      </c>
      <c r="Q21" s="81">
        <f>'BE RE Actual 10th Plan'!$P$156</f>
        <v>43</v>
      </c>
      <c r="R21" s="81">
        <f>'BE RE Actual 10th Plan'!Q156</f>
        <v>35.17</v>
      </c>
      <c r="S21" s="81">
        <f>'BE RE Actual 10th Plan'!R156</f>
        <v>40</v>
      </c>
      <c r="T21" s="81">
        <f>'BE RE Actual 10th Plan'!S156</f>
        <v>40</v>
      </c>
      <c r="U21" s="81">
        <f>'BE RE Actual 10th Plan'!T156</f>
        <v>13.21</v>
      </c>
      <c r="V21" s="81">
        <f>'BE RE Actual 10th Plan'!U156</f>
        <v>38</v>
      </c>
    </row>
    <row r="22" spans="1:22" s="82" customFormat="1" ht="18.75" customHeight="1">
      <c r="A22" s="83"/>
      <c r="B22" s="84" t="str">
        <f>'BE RE Actual 10th Plan'!B157</f>
        <v>Grand Total</v>
      </c>
      <c r="C22" s="85">
        <f>'BE RE Actual 10th Plan'!C157</f>
        <v>432.29</v>
      </c>
      <c r="D22" s="85">
        <f>'BE RE Actual 10th Plan'!D157</f>
        <v>378.29999999999995</v>
      </c>
      <c r="E22" s="85">
        <f>'BE RE Actual 10th Plan'!E157</f>
        <v>332.55</v>
      </c>
      <c r="F22" s="85">
        <f>'BE RE Actual 10th Plan'!F157</f>
        <v>556.9999999999999</v>
      </c>
      <c r="G22" s="85">
        <f>'BE RE Actual 10th Plan'!G157</f>
        <v>520</v>
      </c>
      <c r="H22" s="85">
        <f>'BE RE Actual 10th Plan'!H157</f>
        <v>470.4600000000001</v>
      </c>
      <c r="I22" s="85">
        <v>3524.11</v>
      </c>
      <c r="J22" s="85">
        <f>'BE RE Actual 10th Plan'!I157</f>
        <v>600</v>
      </c>
      <c r="K22" s="86">
        <f aca="true" t="shared" si="1" ref="K22:V22">SUM(K20:K21)</f>
        <v>595.0000000000001</v>
      </c>
      <c r="L22" s="86">
        <f t="shared" si="1"/>
        <v>525.3599999999999</v>
      </c>
      <c r="M22" s="86">
        <f t="shared" si="1"/>
        <v>700</v>
      </c>
      <c r="N22" s="86">
        <f t="shared" si="1"/>
        <v>630</v>
      </c>
      <c r="O22" s="86">
        <f t="shared" si="1"/>
        <v>573.7600000000001</v>
      </c>
      <c r="P22" s="86">
        <f t="shared" si="1"/>
        <v>735</v>
      </c>
      <c r="Q22" s="86">
        <f t="shared" si="1"/>
        <v>735</v>
      </c>
      <c r="R22" s="86">
        <f t="shared" si="1"/>
        <v>729.31</v>
      </c>
      <c r="S22" s="86">
        <f t="shared" si="1"/>
        <v>785</v>
      </c>
      <c r="T22" s="86">
        <f t="shared" si="1"/>
        <v>805</v>
      </c>
      <c r="U22" s="86">
        <f t="shared" si="1"/>
        <v>503.87000000000006</v>
      </c>
      <c r="V22" s="86">
        <f t="shared" si="1"/>
        <v>864</v>
      </c>
    </row>
    <row r="23" spans="1:22" s="87" customFormat="1" ht="18.75" customHeight="1">
      <c r="A23" s="114" t="s">
        <v>200</v>
      </c>
      <c r="B23" s="114"/>
      <c r="C23" s="114"/>
      <c r="D23" s="114"/>
      <c r="E23" s="114"/>
      <c r="F23" s="114"/>
      <c r="G23" s="114"/>
      <c r="H23" s="114"/>
      <c r="I23" s="114"/>
      <c r="J23" s="114"/>
      <c r="K23" s="114"/>
      <c r="L23" s="114"/>
      <c r="M23" s="114"/>
      <c r="N23" s="114"/>
      <c r="O23" s="114"/>
      <c r="P23" s="114"/>
      <c r="Q23" s="114"/>
      <c r="R23" s="114"/>
      <c r="S23" s="114"/>
      <c r="T23" s="114"/>
      <c r="U23" s="114"/>
      <c r="V23" s="114"/>
    </row>
    <row r="24" spans="1:22" s="87" customFormat="1" ht="69.75" customHeight="1">
      <c r="A24" s="115" t="s">
        <v>206</v>
      </c>
      <c r="B24" s="115"/>
      <c r="C24" s="115"/>
      <c r="D24" s="115"/>
      <c r="E24" s="115"/>
      <c r="F24" s="115"/>
      <c r="G24" s="115"/>
      <c r="H24" s="115"/>
      <c r="I24" s="115"/>
      <c r="J24" s="115"/>
      <c r="K24" s="115"/>
      <c r="L24" s="115"/>
      <c r="M24" s="115"/>
      <c r="N24" s="115"/>
      <c r="O24" s="115"/>
      <c r="P24" s="115"/>
      <c r="Q24" s="115"/>
      <c r="R24" s="115"/>
      <c r="S24" s="115"/>
      <c r="T24" s="115"/>
      <c r="U24" s="115"/>
      <c r="V24" s="115"/>
    </row>
    <row r="25" spans="1:22" s="87" customFormat="1" ht="52.5" customHeight="1">
      <c r="A25" s="88"/>
      <c r="B25" s="90" t="s">
        <v>198</v>
      </c>
      <c r="C25" s="91"/>
      <c r="D25" s="89"/>
      <c r="E25" s="89"/>
      <c r="F25" s="89"/>
      <c r="G25" s="90"/>
      <c r="H25" s="89"/>
      <c r="I25" s="89"/>
      <c r="J25" s="90" t="s">
        <v>140</v>
      </c>
      <c r="K25" s="90" t="s">
        <v>152</v>
      </c>
      <c r="L25" s="103" t="s">
        <v>201</v>
      </c>
      <c r="M25" s="103"/>
      <c r="N25" s="103"/>
      <c r="O25" s="103" t="s">
        <v>202</v>
      </c>
      <c r="P25" s="103"/>
      <c r="Q25" s="103" t="s">
        <v>203</v>
      </c>
      <c r="R25" s="103"/>
      <c r="S25" s="103" t="s">
        <v>205</v>
      </c>
      <c r="T25" s="103"/>
      <c r="U25" s="103" t="s">
        <v>204</v>
      </c>
      <c r="V25" s="103"/>
    </row>
    <row r="26" spans="1:22" s="87" customFormat="1" ht="18" customHeight="1">
      <c r="A26" s="88"/>
      <c r="B26" s="90"/>
      <c r="C26" s="90"/>
      <c r="D26" s="89"/>
      <c r="E26" s="89"/>
      <c r="F26" s="89"/>
      <c r="G26" s="90"/>
      <c r="H26" s="89"/>
      <c r="I26" s="89"/>
      <c r="J26" s="90" t="s">
        <v>153</v>
      </c>
      <c r="K26" s="90"/>
      <c r="L26" s="103" t="s">
        <v>199</v>
      </c>
      <c r="M26" s="103"/>
      <c r="N26" s="103"/>
      <c r="O26" s="103"/>
      <c r="P26" s="103"/>
      <c r="Q26" s="110" t="s">
        <v>199</v>
      </c>
      <c r="R26" s="110"/>
      <c r="S26" s="110"/>
      <c r="T26" s="110"/>
      <c r="U26" s="103" t="s">
        <v>199</v>
      </c>
      <c r="V26" s="103"/>
    </row>
    <row r="27" spans="1:22" s="87" customFormat="1" ht="18" customHeight="1">
      <c r="A27" s="88"/>
      <c r="B27" s="89">
        <v>3416</v>
      </c>
      <c r="C27" s="89"/>
      <c r="D27" s="89"/>
      <c r="E27" s="89"/>
      <c r="F27" s="89"/>
      <c r="G27" s="89"/>
      <c r="H27" s="89"/>
      <c r="I27" s="89"/>
      <c r="J27" s="89">
        <v>459.76</v>
      </c>
      <c r="K27" s="89">
        <v>1047</v>
      </c>
      <c r="L27" s="110">
        <v>302.05</v>
      </c>
      <c r="M27" s="110"/>
      <c r="N27" s="110"/>
      <c r="O27" s="116">
        <v>3459</v>
      </c>
      <c r="P27" s="116"/>
      <c r="Q27" s="110">
        <v>358.7</v>
      </c>
      <c r="R27" s="110"/>
      <c r="S27" s="107">
        <v>2312</v>
      </c>
      <c r="T27" s="107"/>
      <c r="U27" s="107">
        <v>202</v>
      </c>
      <c r="V27" s="107"/>
    </row>
    <row r="28" spans="1:21" s="30" customFormat="1" ht="21" customHeight="1">
      <c r="A28" s="113"/>
      <c r="B28" s="113"/>
      <c r="C28" s="113"/>
      <c r="D28" s="113"/>
      <c r="E28" s="113"/>
      <c r="F28" s="113"/>
      <c r="G28" s="113"/>
      <c r="H28" s="113"/>
      <c r="I28" s="113"/>
      <c r="J28" s="113"/>
      <c r="K28" s="113"/>
      <c r="L28" s="113"/>
      <c r="M28" s="113"/>
      <c r="N28" s="113"/>
      <c r="O28" s="113"/>
      <c r="P28" s="113"/>
      <c r="Q28" s="113"/>
      <c r="R28" s="113"/>
      <c r="S28" s="92"/>
      <c r="T28" s="92"/>
      <c r="U28" s="92"/>
    </row>
    <row r="29" s="30" customFormat="1" ht="15"/>
    <row r="30" s="30" customFormat="1" ht="15"/>
  </sheetData>
  <sheetProtection/>
  <mergeCells count="31">
    <mergeCell ref="A28:R28"/>
    <mergeCell ref="A23:V23"/>
    <mergeCell ref="A24:V24"/>
    <mergeCell ref="O27:P27"/>
    <mergeCell ref="L25:N25"/>
    <mergeCell ref="B5:B6"/>
    <mergeCell ref="Q27:R27"/>
    <mergeCell ref="J5:L5"/>
    <mergeCell ref="S27:T27"/>
    <mergeCell ref="C5:E5"/>
    <mergeCell ref="S26:T26"/>
    <mergeCell ref="M5:O5"/>
    <mergeCell ref="L27:N27"/>
    <mergeCell ref="U25:V25"/>
    <mergeCell ref="S25:T25"/>
    <mergeCell ref="O26:P26"/>
    <mergeCell ref="A1:V1"/>
    <mergeCell ref="A2:V2"/>
    <mergeCell ref="A3:V3"/>
    <mergeCell ref="A4:V4"/>
    <mergeCell ref="P5:R5"/>
    <mergeCell ref="O25:P25"/>
    <mergeCell ref="A5:A6"/>
    <mergeCell ref="S5:U5"/>
    <mergeCell ref="F5:H5"/>
    <mergeCell ref="U27:V27"/>
    <mergeCell ref="I5:I6"/>
    <mergeCell ref="L26:N26"/>
    <mergeCell ref="Q25:R25"/>
    <mergeCell ref="Q26:R26"/>
    <mergeCell ref="U26:V26"/>
  </mergeCells>
  <printOptions/>
  <pageMargins left="0.2" right="0.17" top="0.17" bottom="0.5" header="0.37" footer="0.5"/>
  <pageSetup firstPageNumber="390" useFirstPageNumber="1" horizontalDpi="1200" verticalDpi="1200" orientation="landscape" paperSize="9" scale="84" r:id="rId1"/>
  <headerFooter alignWithMargins="0">
    <oddFooter>&amp;C&amp;"Arial,Bold"&amp;12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s.k.sharma</dc:creator>
  <cp:keywords/>
  <dc:description/>
  <cp:lastModifiedBy>Administrator</cp:lastModifiedBy>
  <cp:lastPrinted>2001-01-03T23:28:11Z</cp:lastPrinted>
  <dcterms:created xsi:type="dcterms:W3CDTF">2004-07-15T09:46:26Z</dcterms:created>
  <dcterms:modified xsi:type="dcterms:W3CDTF">2012-05-21T08:40:24Z</dcterms:modified>
  <cp:category/>
  <cp:version/>
  <cp:contentType/>
  <cp:contentStatus/>
</cp:coreProperties>
</file>